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95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"Клены"'!$A$2:$U$48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16" i="1" l="1"/>
  <c r="Q16" i="1" s="1"/>
  <c r="S16" i="1" s="1"/>
  <c r="R16" i="1" s="1"/>
  <c r="P16" i="1"/>
  <c r="P4" i="1"/>
  <c r="P5" i="1"/>
  <c r="P6" i="1"/>
  <c r="P7" i="1"/>
  <c r="P8" i="1"/>
  <c r="P9" i="1"/>
  <c r="P10" i="1"/>
  <c r="P11" i="1"/>
  <c r="P12" i="1"/>
  <c r="P13" i="1"/>
  <c r="P14" i="1"/>
  <c r="P15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O4" i="1"/>
  <c r="Q4" i="1" s="1"/>
  <c r="S4" i="1" s="1"/>
  <c r="R4" i="1" s="1"/>
  <c r="O5" i="1"/>
  <c r="Q5" i="1" s="1"/>
  <c r="S5" i="1" s="1"/>
  <c r="R5" i="1" s="1"/>
  <c r="O6" i="1"/>
  <c r="Q6" i="1" s="1"/>
  <c r="S6" i="1" s="1"/>
  <c r="R6" i="1" s="1"/>
  <c r="O7" i="1"/>
  <c r="Q7" i="1" s="1"/>
  <c r="S7" i="1" s="1"/>
  <c r="R7" i="1" s="1"/>
  <c r="O8" i="1"/>
  <c r="Q8" i="1" s="1"/>
  <c r="S8" i="1" s="1"/>
  <c r="R8" i="1" s="1"/>
  <c r="O9" i="1"/>
  <c r="Q9" i="1" s="1"/>
  <c r="S9" i="1" s="1"/>
  <c r="R9" i="1" s="1"/>
  <c r="O10" i="1"/>
  <c r="Q10" i="1" s="1"/>
  <c r="S10" i="1" s="1"/>
  <c r="O11" i="1"/>
  <c r="Q11" i="1" s="1"/>
  <c r="S11" i="1" s="1"/>
  <c r="R11" i="1" s="1"/>
  <c r="O12" i="1"/>
  <c r="Q12" i="1" s="1"/>
  <c r="S12" i="1" s="1"/>
  <c r="R12" i="1" s="1"/>
  <c r="O13" i="1"/>
  <c r="Q13" i="1" s="1"/>
  <c r="S13" i="1" s="1"/>
  <c r="R13" i="1" s="1"/>
  <c r="O14" i="1"/>
  <c r="Q14" i="1" s="1"/>
  <c r="S14" i="1" s="1"/>
  <c r="R14" i="1" s="1"/>
  <c r="O15" i="1"/>
  <c r="Q15" i="1" s="1"/>
  <c r="S15" i="1" s="1"/>
  <c r="R15" i="1" s="1"/>
  <c r="O17" i="1"/>
  <c r="Q17" i="1" s="1"/>
  <c r="S17" i="1" s="1"/>
  <c r="R17" i="1" s="1"/>
  <c r="O18" i="1"/>
  <c r="Q18" i="1" s="1"/>
  <c r="S18" i="1" s="1"/>
  <c r="R18" i="1" s="1"/>
  <c r="O19" i="1"/>
  <c r="Q19" i="1" s="1"/>
  <c r="S19" i="1" s="1"/>
  <c r="R19" i="1" s="1"/>
  <c r="O20" i="1"/>
  <c r="Q20" i="1" s="1"/>
  <c r="S20" i="1" s="1"/>
  <c r="R20" i="1" s="1"/>
  <c r="O21" i="1"/>
  <c r="Q21" i="1" s="1"/>
  <c r="S21" i="1" s="1"/>
  <c r="R21" i="1" s="1"/>
  <c r="O22" i="1"/>
  <c r="Q22" i="1" s="1"/>
  <c r="S22" i="1" s="1"/>
  <c r="R22" i="1" s="1"/>
  <c r="O23" i="1"/>
  <c r="Q23" i="1" s="1"/>
  <c r="S23" i="1" s="1"/>
  <c r="R23" i="1" s="1"/>
  <c r="O24" i="1"/>
  <c r="Q24" i="1" s="1"/>
  <c r="S24" i="1" s="1"/>
  <c r="R24" i="1" s="1"/>
  <c r="O25" i="1"/>
  <c r="Q25" i="1" s="1"/>
  <c r="S25" i="1" s="1"/>
  <c r="R25" i="1" s="1"/>
  <c r="O26" i="1"/>
  <c r="Q26" i="1" s="1"/>
  <c r="S26" i="1" s="1"/>
  <c r="R26" i="1" s="1"/>
  <c r="O27" i="1"/>
  <c r="Q27" i="1" s="1"/>
  <c r="S27" i="1" s="1"/>
  <c r="R27" i="1" s="1"/>
  <c r="O28" i="1"/>
  <c r="Q28" i="1" s="1"/>
  <c r="S28" i="1" s="1"/>
  <c r="R28" i="1" s="1"/>
  <c r="O29" i="1"/>
  <c r="Q29" i="1" s="1"/>
  <c r="S29" i="1" s="1"/>
  <c r="R29" i="1" s="1"/>
  <c r="O30" i="1"/>
  <c r="Q30" i="1" s="1"/>
  <c r="S30" i="1" s="1"/>
  <c r="R30" i="1" s="1"/>
  <c r="O31" i="1"/>
  <c r="Q31" i="1" s="1"/>
  <c r="S31" i="1" s="1"/>
  <c r="R31" i="1" s="1"/>
  <c r="O32" i="1"/>
  <c r="Q32" i="1" s="1"/>
  <c r="S32" i="1" s="1"/>
  <c r="R32" i="1" s="1"/>
  <c r="O33" i="1"/>
  <c r="Q33" i="1" s="1"/>
  <c r="S33" i="1" s="1"/>
  <c r="R33" i="1" s="1"/>
  <c r="O34" i="1"/>
  <c r="Q34" i="1" s="1"/>
  <c r="S34" i="1" s="1"/>
  <c r="R34" i="1" s="1"/>
  <c r="O35" i="1"/>
  <c r="Q35" i="1" s="1"/>
  <c r="S35" i="1" s="1"/>
  <c r="R35" i="1" s="1"/>
  <c r="O36" i="1"/>
  <c r="Q36" i="1" s="1"/>
  <c r="S36" i="1" s="1"/>
  <c r="R36" i="1" s="1"/>
  <c r="O37" i="1"/>
  <c r="Q37" i="1" s="1"/>
  <c r="S37" i="1" s="1"/>
  <c r="R37" i="1" s="1"/>
  <c r="O38" i="1"/>
  <c r="Q38" i="1" s="1"/>
  <c r="S38" i="1" s="1"/>
  <c r="R38" i="1" s="1"/>
  <c r="O39" i="1"/>
  <c r="Q39" i="1" s="1"/>
  <c r="S39" i="1" s="1"/>
  <c r="R39" i="1" s="1"/>
  <c r="O40" i="1"/>
  <c r="Q40" i="1" s="1"/>
  <c r="S40" i="1" s="1"/>
  <c r="R40" i="1" s="1"/>
  <c r="O41" i="1"/>
  <c r="Q41" i="1" s="1"/>
  <c r="S41" i="1" s="1"/>
  <c r="R41" i="1" s="1"/>
  <c r="O42" i="1"/>
  <c r="Q42" i="1" s="1"/>
  <c r="S42" i="1" s="1"/>
  <c r="R42" i="1" s="1"/>
  <c r="O43" i="1"/>
  <c r="Q43" i="1" s="1"/>
  <c r="S43" i="1" s="1"/>
  <c r="R43" i="1" s="1"/>
  <c r="O44" i="1"/>
  <c r="Q44" i="1" s="1"/>
  <c r="S44" i="1" s="1"/>
  <c r="R44" i="1" s="1"/>
  <c r="O45" i="1"/>
  <c r="Q45" i="1" s="1"/>
  <c r="S45" i="1" s="1"/>
  <c r="R45" i="1" s="1"/>
  <c r="O46" i="1"/>
  <c r="Q46" i="1" s="1"/>
  <c r="S46" i="1" s="1"/>
  <c r="R46" i="1" s="1"/>
  <c r="O47" i="1"/>
  <c r="Q47" i="1" s="1"/>
  <c r="S47" i="1" s="1"/>
  <c r="R47" i="1" s="1"/>
  <c r="O48" i="1"/>
  <c r="Q48" i="1" s="1"/>
  <c r="S48" i="1" s="1"/>
  <c r="R48" i="1" s="1"/>
  <c r="O3" i="1"/>
  <c r="Q3" i="1" s="1"/>
  <c r="S3" i="1" s="1"/>
  <c r="R3" i="1" l="1"/>
  <c r="R10" i="1"/>
</calcChain>
</file>

<file path=xl/sharedStrings.xml><?xml version="1.0" encoding="utf-8"?>
<sst xmlns="http://schemas.openxmlformats.org/spreadsheetml/2006/main" count="312" uniqueCount="67">
  <si>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</si>
  <si>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</si>
  <si>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</si>
  <si>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</si>
  <si>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</si>
  <si>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</si>
  <si>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</si>
  <si>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</si>
  <si>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</si>
  <si>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</si>
  <si>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</si>
  <si>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</si>
  <si>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</si>
  <si>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</si>
  <si>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</si>
  <si>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</si>
  <si>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</si>
  <si>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</si>
  <si>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</si>
  <si>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</si>
  <si>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1с-3с/Гс-Ас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</si>
  <si>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</si>
  <si>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</si>
  <si>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</si>
  <si>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</si>
  <si>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</si>
  <si>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</si>
  <si>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</si>
  <si>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12с-17с/Ис-Вс</t>
  </si>
  <si>
    <t>2с-5с/Гс-Ас</t>
  </si>
  <si>
    <t>Подъезд № 4</t>
  </si>
  <si>
    <t>2с-5с/Мс-Ис</t>
  </si>
  <si>
    <t>Подъезд № 5</t>
  </si>
  <si>
    <t>Да</t>
  </si>
  <si>
    <t>1с-6с/Лс-Дс</t>
  </si>
  <si>
    <t>Подъезд № 6</t>
  </si>
  <si>
    <t>11с-13с/Лс-Жс</t>
  </si>
  <si>
    <t>3с-7с/Гс-Вс</t>
  </si>
  <si>
    <t>Подъезд № 7</t>
  </si>
  <si>
    <t>15с-19с/Жс-Гс</t>
  </si>
  <si>
    <t>1с-3с/Дс-Ас</t>
  </si>
  <si>
    <t>Подъезд № 9</t>
  </si>
  <si>
    <t>3с-6с/Вс-Ас</t>
  </si>
  <si>
    <t>Подъезд № 10</t>
  </si>
  <si>
    <t>2с-6с/Мс-Вс</t>
  </si>
  <si>
    <t>8с-14с/Тс-Лс</t>
  </si>
  <si>
    <t>7с-13с/Зс-Тс</t>
  </si>
  <si>
    <t>3с-12с/Юс-Зс</t>
  </si>
  <si>
    <t>1с-5с/Юс-Сс</t>
  </si>
  <si>
    <t>8с-14с/Лс-Гс</t>
  </si>
  <si>
    <t>Наличие
предчистовой отделки в помещениях</t>
  </si>
  <si>
    <t>Номер
квартиры</t>
  </si>
  <si>
    <t>Строительные площади (ФРС)</t>
  </si>
  <si>
    <t>Бронирование
В срок по…</t>
  </si>
  <si>
    <t>с отделкой</t>
  </si>
  <si>
    <t>S приведенная</t>
  </si>
  <si>
    <t>S
приведенная
по
ПИБу</t>
  </si>
  <si>
    <t>выведено из продажи</t>
  </si>
  <si>
    <t>Комментарий</t>
  </si>
  <si>
    <t>Базовая стоимость</t>
  </si>
  <si>
    <t>м2</t>
  </si>
  <si>
    <t>стоимость квартиры</t>
  </si>
  <si>
    <t>Стоимость 
при 100% оплате и ипотеке</t>
  </si>
  <si>
    <t xml:space="preserve">#ЛучшевКленах
доп.скидка 3% </t>
  </si>
  <si>
    <t>Наличие 
обременения</t>
  </si>
  <si>
    <t>нет</t>
  </si>
  <si>
    <t>платная бронь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</si>
</sst>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4" fillId="0" borderId="1" xfId="0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4" borderId="2" xfId="1" applyNumberFormat="1" applyFont="1" applyFill="1" applyBorder="1" applyAlignment="1" applyProtection="1">
      <alignment horizontal="center" vertical="center"/>
      <protection hidden="1"/>
    </xf>
    <xf numFmtId="164" fontId="5" fillId="4" borderId="2" xfId="2" applyNumberFormat="1" applyFont="1" applyFill="1" applyBorder="1" applyAlignment="1">
      <alignment horizontal="center" vertical="center"/>
    </xf>
    <xf numFmtId="1" fontId="3" fillId="5" borderId="2" xfId="1" applyNumberFormat="1" applyFont="1" applyFill="1" applyBorder="1" applyAlignment="1" applyProtection="1">
      <alignment horizontal="center" vertical="center"/>
      <protection hidden="1"/>
    </xf>
    <xf numFmtId="1" fontId="5" fillId="5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5" borderId="3" xfId="1" applyNumberFormat="1" applyFont="1" applyFill="1" applyBorder="1" applyAlignment="1" applyProtection="1">
      <alignment horizontal="center" vertical="center"/>
      <protection hidden="1"/>
    </xf>
    <xf numFmtId="164" fontId="3" fillId="4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1" fontId="3" fillId="5" borderId="1" xfId="1" applyNumberFormat="1" applyFont="1" applyFill="1" applyBorder="1" applyAlignment="1" applyProtection="1">
      <alignment horizontal="center" vertical="center"/>
      <protection hidden="1"/>
    </xf>
    <xf numFmtId="164" fontId="3" fillId="4" borderId="1" xfId="1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  <protection hidden="1"/>
    </xf>
    <xf numFmtId="164" fontId="3" fillId="4" borderId="2" xfId="0" applyNumberFormat="1" applyFont="1" applyFill="1" applyBorder="1" applyAlignment="1" applyProtection="1">
      <alignment horizontal="center" vertical="center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8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7" borderId="3" xfId="1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Fill="1" applyBorder="1" applyAlignment="1" applyProtection="1">
      <alignment horizontal="center" vertical="center"/>
      <protection hidden="1"/>
    </xf>
    <xf numFmtId="3" fontId="2" fillId="8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1" xfId="0" applyNumberFormat="1" applyFont="1" applyFill="1" applyBorder="1" applyAlignment="1" applyProtection="1">
      <alignment horizontal="center" vertical="center"/>
      <protection hidden="1"/>
    </xf>
    <xf numFmtId="165" fontId="2" fillId="9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9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165" fontId="2" fillId="8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Protection="1">
      <protection hidden="1"/>
    </xf>
    <xf numFmtId="14" fontId="4" fillId="0" borderId="1" xfId="0" applyNumberFormat="1" applyFont="1" applyFill="1" applyBorder="1" applyAlignment="1" applyProtection="1">
      <alignment horizontal="left" vertical="center"/>
      <protection hidden="1"/>
    </xf>
    <xf numFmtId="14" fontId="4" fillId="3" borderId="1" xfId="0" applyNumberFormat="1" applyFont="1" applyFill="1" applyBorder="1" applyAlignment="1" applyProtection="1">
      <alignment horizontal="left" vertical="center"/>
      <protection hidden="1"/>
    </xf>
    <xf numFmtId="14" fontId="4" fillId="0" borderId="1" xfId="0" applyNumberFormat="1" applyFont="1" applyBorder="1" applyAlignment="1" applyProtection="1">
      <alignment horizontal="left" vertical="center"/>
      <protection hidden="1"/>
    </xf>
    <xf numFmtId="14" fontId="4" fillId="6" borderId="1" xfId="0" applyNumberFormat="1" applyFont="1" applyFill="1" applyBorder="1" applyAlignment="1" applyProtection="1">
      <alignment horizontal="left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4" fontId="4" fillId="6" borderId="8" xfId="0" applyNumberFormat="1" applyFont="1" applyFill="1" applyBorder="1" applyAlignment="1" applyProtection="1">
      <alignment horizontal="left" vertical="center"/>
      <protection hidden="1"/>
    </xf>
    <xf numFmtId="165" fontId="2" fillId="9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0" borderId="8" xfId="0" applyNumberFormat="1" applyFont="1" applyBorder="1" applyAlignment="1" applyProtection="1">
      <alignment horizontal="left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4" fontId="4" fillId="0" borderId="8" xfId="0" applyNumberFormat="1" applyFont="1" applyFill="1" applyBorder="1" applyAlignment="1" applyProtection="1">
      <alignment horizontal="left" vertical="center"/>
      <protection hidden="1"/>
    </xf>
    <xf numFmtId="0" fontId="4" fillId="0" borderId="1" xfId="0" applyFont="1" applyFill="1" applyBorder="1" applyAlignment="1" applyProtection="1">
      <alignment horizontal="left" vertical="center"/>
      <protection hidden="1"/>
    </xf>
    <xf numFmtId="14" fontId="4" fillId="5" borderId="1" xfId="0" applyNumberFormat="1" applyFont="1" applyFill="1" applyBorder="1" applyAlignment="1" applyProtection="1">
      <alignment horizontal="left" vertical="center"/>
      <protection hidden="1"/>
    </xf>
    <xf numFmtId="3" fontId="2" fillId="5" borderId="1" xfId="1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2" fontId="3" fillId="0" borderId="3" xfId="1" applyNumberFormat="1" applyFont="1" applyFill="1" applyBorder="1" applyAlignment="1" applyProtection="1">
      <alignment horizontal="center" vertical="center"/>
      <protection hidden="1"/>
    </xf>
    <xf numFmtId="2" fontId="5" fillId="0" borderId="2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hidden="1"/>
    </xf>
    <xf numFmtId="2" fontId="3" fillId="0" borderId="1" xfId="1" applyNumberFormat="1" applyFont="1" applyFill="1" applyBorder="1" applyAlignment="1" applyProtection="1">
      <alignment horizontal="center" vertical="center"/>
      <protection hidden="1"/>
    </xf>
    <xf numFmtId="16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4" fontId="4" fillId="5" borderId="8" xfId="0" applyNumberFormat="1" applyFont="1" applyFill="1" applyBorder="1" applyAlignment="1" applyProtection="1">
      <alignment horizontal="left" vertical="center"/>
      <protection hidden="1"/>
    </xf>
    <xf numFmtId="14" fontId="4" fillId="5" borderId="1" xfId="0" applyNumberFormat="1" applyFont="1" applyFill="1" applyBorder="1" applyAlignment="1" applyProtection="1">
      <alignment horizontal="center" vertical="center"/>
      <protection hidden="1"/>
    </xf>
    <xf numFmtId="165" fontId="2" fillId="8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8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9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9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3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7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3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colors>
    <mruColors>
      <color rgb="FFFFFF66"/>
      <color rgb="FFCCFF33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topLeftCell="C1" zoomScale="115" zoomScaleNormal="115" workbookViewId="0">
      <pane ySplit="2" topLeftCell="A3" activePane="bottomLeft" state="frozen"/>
      <selection pane="bottomLeft" activeCell="S50" sqref="S50"/>
    </sheetView>
  </sheetViews>
  <sheetFormatPr defaultColWidth="9.140625" defaultRowHeight="11.25" x14ac:dyDescent="0.2"/>
  <cols>
    <col min="1" max="1" width="11.42578125" style="2" customWidth="1"/>
    <col min="2" max="2" width="17.140625" style="2" customWidth="1"/>
    <col min="3" max="3" width="5.7109375" style="2" customWidth="1"/>
    <col min="4" max="4" width="7.7109375" style="24" customWidth="1"/>
    <col min="5" max="5" width="6.42578125" style="2" customWidth="1"/>
    <col min="6" max="6" width="12.28515625" style="2" hidden="1" customWidth="1"/>
    <col min="7" max="7" width="11.5703125" style="2" customWidth="1"/>
    <col min="8" max="10" width="9.140625" style="2" hidden="1" customWidth="1"/>
    <col min="11" max="11" width="11.140625" style="16" customWidth="1"/>
    <col min="12" max="12" width="11" style="2" customWidth="1"/>
    <col min="13" max="13" width="7.42578125" style="2" customWidth="1"/>
    <col min="14" max="14" width="10.7109375" style="37" customWidth="1"/>
    <col min="15" max="15" width="11.140625" style="37" customWidth="1"/>
    <col min="16" max="18" width="10.7109375" style="39" customWidth="1"/>
    <col min="19" max="19" width="12.5703125" style="39" customWidth="1"/>
    <col min="20" max="20" width="12.5703125" style="42" customWidth="1"/>
    <col min="21" max="21" width="15.7109375" style="22" customWidth="1"/>
    <col min="22" max="22" width="9.140625" style="44"/>
    <col min="23" max="16384" width="9.140625" style="1"/>
  </cols>
  <sheetData>
    <row r="1" spans="1:21" ht="49.5" customHeight="1" x14ac:dyDescent="0.2">
      <c r="A1" s="78" t="s">
        <v>0</v>
      </c>
      <c r="B1" s="78" t="s">
        <v>1</v>
      </c>
      <c r="C1" s="86" t="s">
        <v>2</v>
      </c>
      <c r="D1" s="85" t="s">
        <v>51</v>
      </c>
      <c r="E1" s="78" t="s">
        <v>3</v>
      </c>
      <c r="F1" s="78" t="s">
        <v>4</v>
      </c>
      <c r="G1" s="82" t="s">
        <v>52</v>
      </c>
      <c r="H1" s="83"/>
      <c r="I1" s="83"/>
      <c r="J1" s="84"/>
      <c r="K1" s="79" t="s">
        <v>56</v>
      </c>
      <c r="L1" s="78" t="s">
        <v>50</v>
      </c>
      <c r="M1" s="87" t="s">
        <v>64</v>
      </c>
      <c r="N1" s="80" t="s">
        <v>59</v>
      </c>
      <c r="O1" s="81"/>
      <c r="P1" s="74" t="s">
        <v>62</v>
      </c>
      <c r="Q1" s="75"/>
      <c r="R1" s="76" t="s">
        <v>63</v>
      </c>
      <c r="S1" s="77"/>
      <c r="T1" s="78" t="s">
        <v>53</v>
      </c>
      <c r="U1" s="78" t="s">
        <v>58</v>
      </c>
    </row>
    <row r="2" spans="1:21" ht="41.25" customHeight="1" x14ac:dyDescent="0.2">
      <c r="A2" s="78"/>
      <c r="B2" s="78"/>
      <c r="C2" s="86"/>
      <c r="D2" s="85"/>
      <c r="E2" s="78"/>
      <c r="F2" s="78"/>
      <c r="G2" s="21" t="s">
        <v>55</v>
      </c>
      <c r="H2" s="21" t="s">
        <v>5</v>
      </c>
      <c r="I2" s="21" t="s">
        <v>6</v>
      </c>
      <c r="J2" s="21" t="s">
        <v>7</v>
      </c>
      <c r="K2" s="79"/>
      <c r="L2" s="78"/>
      <c r="M2" s="88"/>
      <c r="N2" s="33" t="s">
        <v>60</v>
      </c>
      <c r="O2" s="34" t="s">
        <v>61</v>
      </c>
      <c r="P2" s="35" t="s">
        <v>60</v>
      </c>
      <c r="Q2" s="43" t="s">
        <v>61</v>
      </c>
      <c r="R2" s="40" t="s">
        <v>60</v>
      </c>
      <c r="S2" s="54" t="s">
        <v>61</v>
      </c>
      <c r="T2" s="78"/>
      <c r="U2" s="78"/>
    </row>
    <row r="3" spans="1:21" ht="13.5" customHeight="1" x14ac:dyDescent="0.2">
      <c r="A3" s="3" t="s">
        <v>8</v>
      </c>
      <c r="B3" s="6" t="s">
        <v>9</v>
      </c>
      <c r="C3" s="4">
        <v>1</v>
      </c>
      <c r="D3" s="17">
        <v>1</v>
      </c>
      <c r="E3" s="55" t="s">
        <v>10</v>
      </c>
      <c r="F3" s="55" t="s">
        <v>11</v>
      </c>
      <c r="G3" s="66">
        <v>53.65</v>
      </c>
      <c r="H3" s="56">
        <v>19.22</v>
      </c>
      <c r="I3" s="56">
        <v>20.41</v>
      </c>
      <c r="J3" s="57">
        <v>0</v>
      </c>
      <c r="K3" s="18">
        <v>54.2</v>
      </c>
      <c r="L3" s="55" t="s">
        <v>54</v>
      </c>
      <c r="M3" s="55" t="s">
        <v>65</v>
      </c>
      <c r="N3" s="36">
        <v>154671</v>
      </c>
      <c r="O3" s="36">
        <f t="shared" ref="O3:O32" si="0">N3*K3</f>
        <v>8383168.2000000002</v>
      </c>
      <c r="P3" s="38">
        <f t="shared" ref="P3:P32" si="1">N3*0.9</f>
        <v>139203.9</v>
      </c>
      <c r="Q3" s="38">
        <f t="shared" ref="Q3:Q32" si="2">O3*0.9</f>
        <v>7544851.3800000008</v>
      </c>
      <c r="R3" s="41">
        <f t="shared" ref="R3:R32" si="3">S3/K3</f>
        <v>135027.783</v>
      </c>
      <c r="S3" s="41">
        <f t="shared" ref="S3:S32" si="4">Q3*0.97</f>
        <v>7318505.8386000004</v>
      </c>
      <c r="T3" s="48" t="s">
        <v>57</v>
      </c>
      <c r="U3" s="59"/>
    </row>
    <row r="4" spans="1:21" ht="13.5" customHeight="1" x14ac:dyDescent="0.2">
      <c r="A4" s="3" t="s">
        <v>8</v>
      </c>
      <c r="B4" s="6" t="s">
        <v>9</v>
      </c>
      <c r="C4" s="4">
        <v>2</v>
      </c>
      <c r="D4" s="14">
        <v>14</v>
      </c>
      <c r="E4" s="3" t="s">
        <v>13</v>
      </c>
      <c r="F4" s="3" t="s">
        <v>14</v>
      </c>
      <c r="G4" s="8">
        <v>36.06</v>
      </c>
      <c r="H4" s="5">
        <v>16.39</v>
      </c>
      <c r="I4" s="5">
        <v>8.51</v>
      </c>
      <c r="J4" s="5">
        <v>3.96</v>
      </c>
      <c r="K4" s="12">
        <v>36.700000000000003</v>
      </c>
      <c r="L4" s="3" t="s">
        <v>12</v>
      </c>
      <c r="M4" s="55" t="s">
        <v>65</v>
      </c>
      <c r="N4" s="36">
        <v>160252</v>
      </c>
      <c r="O4" s="36">
        <f t="shared" si="0"/>
        <v>5881248.4000000004</v>
      </c>
      <c r="P4" s="38">
        <f t="shared" si="1"/>
        <v>144226.80000000002</v>
      </c>
      <c r="Q4" s="38">
        <f t="shared" si="2"/>
        <v>5293123.5600000005</v>
      </c>
      <c r="R4" s="41">
        <f t="shared" si="3"/>
        <v>139899.99600000001</v>
      </c>
      <c r="S4" s="41">
        <f t="shared" si="4"/>
        <v>5134329.8532000007</v>
      </c>
      <c r="T4" s="46"/>
      <c r="U4" s="49"/>
    </row>
    <row r="5" spans="1:21" ht="13.5" customHeight="1" x14ac:dyDescent="0.2">
      <c r="A5" s="19" t="s">
        <v>8</v>
      </c>
      <c r="B5" s="30" t="s">
        <v>9</v>
      </c>
      <c r="C5" s="20">
        <v>4</v>
      </c>
      <c r="D5" s="15">
        <v>37</v>
      </c>
      <c r="E5" s="9" t="s">
        <v>13</v>
      </c>
      <c r="F5" s="9" t="s">
        <v>15</v>
      </c>
      <c r="G5" s="67">
        <v>36.06</v>
      </c>
      <c r="H5" s="10">
        <v>16.39</v>
      </c>
      <c r="I5" s="10">
        <v>8.51</v>
      </c>
      <c r="J5" s="10">
        <v>3.96</v>
      </c>
      <c r="K5" s="13">
        <v>36.700000000000003</v>
      </c>
      <c r="L5" s="9" t="s">
        <v>12</v>
      </c>
      <c r="M5" s="55" t="s">
        <v>65</v>
      </c>
      <c r="N5" s="36">
        <v>160252</v>
      </c>
      <c r="O5" s="36">
        <f t="shared" si="0"/>
        <v>5881248.4000000004</v>
      </c>
      <c r="P5" s="38">
        <f t="shared" si="1"/>
        <v>144226.80000000002</v>
      </c>
      <c r="Q5" s="38">
        <f t="shared" si="2"/>
        <v>5293123.5600000005</v>
      </c>
      <c r="R5" s="41">
        <f t="shared" si="3"/>
        <v>139899.99600000001</v>
      </c>
      <c r="S5" s="41">
        <f t="shared" si="4"/>
        <v>5134329.8532000007</v>
      </c>
      <c r="T5" s="63">
        <v>44349</v>
      </c>
      <c r="U5" s="73" t="s">
        <v>66</v>
      </c>
    </row>
    <row r="6" spans="1:21" ht="13.5" customHeight="1" x14ac:dyDescent="0.2">
      <c r="A6" s="3" t="s">
        <v>18</v>
      </c>
      <c r="B6" s="6" t="s">
        <v>16</v>
      </c>
      <c r="C6" s="4">
        <v>5</v>
      </c>
      <c r="D6" s="14">
        <v>113</v>
      </c>
      <c r="E6" s="6" t="s">
        <v>17</v>
      </c>
      <c r="F6" s="3" t="s">
        <v>20</v>
      </c>
      <c r="G6" s="8">
        <v>58.89</v>
      </c>
      <c r="H6" s="5">
        <v>31.34</v>
      </c>
      <c r="I6" s="5">
        <v>13.77</v>
      </c>
      <c r="J6" s="5">
        <v>3.91</v>
      </c>
      <c r="K6" s="12">
        <v>59</v>
      </c>
      <c r="L6" s="3" t="s">
        <v>12</v>
      </c>
      <c r="M6" s="55" t="s">
        <v>65</v>
      </c>
      <c r="N6" s="36">
        <v>145226</v>
      </c>
      <c r="O6" s="36">
        <f t="shared" si="0"/>
        <v>8568334</v>
      </c>
      <c r="P6" s="38">
        <f t="shared" si="1"/>
        <v>130703.40000000001</v>
      </c>
      <c r="Q6" s="38">
        <f t="shared" si="2"/>
        <v>7711500.6000000006</v>
      </c>
      <c r="R6" s="41">
        <f t="shared" si="3"/>
        <v>126782.29800000001</v>
      </c>
      <c r="S6" s="41">
        <f t="shared" si="4"/>
        <v>7480155.5820000004</v>
      </c>
      <c r="T6" s="72">
        <v>44347</v>
      </c>
      <c r="U6" s="65" t="s">
        <v>66</v>
      </c>
    </row>
    <row r="7" spans="1:21" ht="13.5" customHeight="1" x14ac:dyDescent="0.2">
      <c r="A7" s="3" t="s">
        <v>21</v>
      </c>
      <c r="B7" s="6" t="s">
        <v>9</v>
      </c>
      <c r="C7" s="4">
        <v>1</v>
      </c>
      <c r="D7" s="14">
        <v>145</v>
      </c>
      <c r="E7" s="6" t="s">
        <v>13</v>
      </c>
      <c r="F7" s="3" t="s">
        <v>26</v>
      </c>
      <c r="G7" s="8">
        <v>44.83</v>
      </c>
      <c r="H7" s="5">
        <v>18</v>
      </c>
      <c r="I7" s="5">
        <v>10.14</v>
      </c>
      <c r="J7" s="4">
        <v>0</v>
      </c>
      <c r="K7" s="12">
        <v>45.3</v>
      </c>
      <c r="L7" s="3" t="s">
        <v>12</v>
      </c>
      <c r="M7" s="55" t="s">
        <v>65</v>
      </c>
      <c r="N7" s="36">
        <v>137722</v>
      </c>
      <c r="O7" s="36">
        <f t="shared" si="0"/>
        <v>6238806.5999999996</v>
      </c>
      <c r="P7" s="38">
        <f t="shared" si="1"/>
        <v>123949.8</v>
      </c>
      <c r="Q7" s="38">
        <f t="shared" si="2"/>
        <v>5614925.9399999995</v>
      </c>
      <c r="R7" s="41">
        <f t="shared" si="3"/>
        <v>120231.30599999998</v>
      </c>
      <c r="S7" s="41">
        <f t="shared" si="4"/>
        <v>5446478.161799999</v>
      </c>
      <c r="T7" s="45"/>
    </row>
    <row r="8" spans="1:21" ht="13.5" customHeight="1" x14ac:dyDescent="0.2">
      <c r="A8" s="3" t="s">
        <v>21</v>
      </c>
      <c r="B8" s="6" t="s">
        <v>16</v>
      </c>
      <c r="C8" s="4">
        <v>2</v>
      </c>
      <c r="D8" s="14">
        <v>147</v>
      </c>
      <c r="E8" s="6" t="s">
        <v>19</v>
      </c>
      <c r="F8" s="3" t="s">
        <v>28</v>
      </c>
      <c r="G8" s="8">
        <v>55.97</v>
      </c>
      <c r="H8" s="5">
        <v>28.24</v>
      </c>
      <c r="I8" s="5">
        <v>10.76</v>
      </c>
      <c r="J8" s="5">
        <v>3.7</v>
      </c>
      <c r="K8" s="12">
        <v>56</v>
      </c>
      <c r="L8" s="3" t="s">
        <v>12</v>
      </c>
      <c r="M8" s="55" t="s">
        <v>65</v>
      </c>
      <c r="N8" s="36">
        <v>148702</v>
      </c>
      <c r="O8" s="36">
        <f t="shared" si="0"/>
        <v>8327312</v>
      </c>
      <c r="P8" s="38">
        <f t="shared" si="1"/>
        <v>133831.80000000002</v>
      </c>
      <c r="Q8" s="38">
        <f t="shared" si="2"/>
        <v>7494580.7999999998</v>
      </c>
      <c r="R8" s="41">
        <f t="shared" si="3"/>
        <v>129816.84599999999</v>
      </c>
      <c r="S8" s="41">
        <f t="shared" si="4"/>
        <v>7269743.3759999992</v>
      </c>
      <c r="T8" s="58"/>
      <c r="U8" s="27"/>
    </row>
    <row r="9" spans="1:21" ht="13.5" customHeight="1" x14ac:dyDescent="0.2">
      <c r="A9" s="3" t="s">
        <v>21</v>
      </c>
      <c r="B9" s="6" t="s">
        <v>16</v>
      </c>
      <c r="C9" s="4">
        <v>3</v>
      </c>
      <c r="D9" s="14">
        <v>155</v>
      </c>
      <c r="E9" s="6" t="s">
        <v>19</v>
      </c>
      <c r="F9" s="3" t="s">
        <v>28</v>
      </c>
      <c r="G9" s="8">
        <v>55.97</v>
      </c>
      <c r="H9" s="5">
        <v>28.24</v>
      </c>
      <c r="I9" s="5">
        <v>10.76</v>
      </c>
      <c r="J9" s="5">
        <v>3.7</v>
      </c>
      <c r="K9" s="12">
        <v>55.6</v>
      </c>
      <c r="L9" s="3" t="s">
        <v>12</v>
      </c>
      <c r="M9" s="55" t="s">
        <v>65</v>
      </c>
      <c r="N9" s="36">
        <v>149205</v>
      </c>
      <c r="O9" s="36">
        <f t="shared" si="0"/>
        <v>8295798</v>
      </c>
      <c r="P9" s="38">
        <f t="shared" si="1"/>
        <v>134284.5</v>
      </c>
      <c r="Q9" s="38">
        <f t="shared" si="2"/>
        <v>7466218.2000000002</v>
      </c>
      <c r="R9" s="41">
        <f t="shared" si="3"/>
        <v>130255.965</v>
      </c>
      <c r="S9" s="41">
        <f t="shared" si="4"/>
        <v>7242231.6540000001</v>
      </c>
      <c r="T9" s="45"/>
      <c r="U9" s="29"/>
    </row>
    <row r="10" spans="1:21" ht="13.5" customHeight="1" x14ac:dyDescent="0.2">
      <c r="A10" s="3" t="s">
        <v>21</v>
      </c>
      <c r="B10" s="6" t="s">
        <v>16</v>
      </c>
      <c r="C10" s="4">
        <v>4</v>
      </c>
      <c r="D10" s="14">
        <v>164</v>
      </c>
      <c r="E10" s="6" t="s">
        <v>19</v>
      </c>
      <c r="F10" s="3" t="s">
        <v>24</v>
      </c>
      <c r="G10" s="8">
        <v>53.28</v>
      </c>
      <c r="H10" s="5">
        <v>29.69</v>
      </c>
      <c r="I10" s="5">
        <v>9.67</v>
      </c>
      <c r="J10" s="5">
        <v>4.03</v>
      </c>
      <c r="K10" s="12">
        <v>54</v>
      </c>
      <c r="L10" s="3" t="s">
        <v>12</v>
      </c>
      <c r="M10" s="55" t="s">
        <v>65</v>
      </c>
      <c r="N10" s="36">
        <v>147175</v>
      </c>
      <c r="O10" s="36">
        <f t="shared" si="0"/>
        <v>7947450</v>
      </c>
      <c r="P10" s="38">
        <f t="shared" si="1"/>
        <v>132457.5</v>
      </c>
      <c r="Q10" s="38">
        <f t="shared" si="2"/>
        <v>7152705</v>
      </c>
      <c r="R10" s="41">
        <f t="shared" si="3"/>
        <v>128483.77499999999</v>
      </c>
      <c r="S10" s="41">
        <f t="shared" si="4"/>
        <v>6938123.8499999996</v>
      </c>
      <c r="T10" s="63">
        <v>44347</v>
      </c>
      <c r="U10" s="64" t="s">
        <v>66</v>
      </c>
    </row>
    <row r="11" spans="1:21" ht="13.5" customHeight="1" x14ac:dyDescent="0.2">
      <c r="A11" s="3" t="s">
        <v>21</v>
      </c>
      <c r="B11" s="6" t="s">
        <v>22</v>
      </c>
      <c r="C11" s="4">
        <v>4</v>
      </c>
      <c r="D11" s="14">
        <v>167</v>
      </c>
      <c r="E11" s="6" t="s">
        <v>23</v>
      </c>
      <c r="F11" s="3" t="s">
        <v>25</v>
      </c>
      <c r="G11" s="8">
        <v>75.02</v>
      </c>
      <c r="H11" s="5">
        <v>43.29</v>
      </c>
      <c r="I11" s="5">
        <v>11.52</v>
      </c>
      <c r="J11" s="5">
        <v>4.16</v>
      </c>
      <c r="K11" s="12">
        <v>75.7</v>
      </c>
      <c r="L11" s="3" t="s">
        <v>12</v>
      </c>
      <c r="M11" s="55" t="s">
        <v>65</v>
      </c>
      <c r="N11" s="36">
        <v>148912</v>
      </c>
      <c r="O11" s="36">
        <f t="shared" si="0"/>
        <v>11272638.4</v>
      </c>
      <c r="P11" s="38">
        <f t="shared" si="1"/>
        <v>134020.80000000002</v>
      </c>
      <c r="Q11" s="38">
        <f t="shared" si="2"/>
        <v>10145374.560000001</v>
      </c>
      <c r="R11" s="41">
        <f t="shared" si="3"/>
        <v>130000.17600000001</v>
      </c>
      <c r="S11" s="41">
        <f t="shared" si="4"/>
        <v>9841013.3232000005</v>
      </c>
      <c r="T11" s="45"/>
      <c r="U11" s="23"/>
    </row>
    <row r="12" spans="1:21" ht="13.5" customHeight="1" x14ac:dyDescent="0.2">
      <c r="A12" s="3" t="s">
        <v>21</v>
      </c>
      <c r="B12" s="6" t="s">
        <v>16</v>
      </c>
      <c r="C12" s="4">
        <v>5</v>
      </c>
      <c r="D12" s="14">
        <v>171</v>
      </c>
      <c r="E12" s="6" t="s">
        <v>19</v>
      </c>
      <c r="F12" s="3" t="s">
        <v>28</v>
      </c>
      <c r="G12" s="8">
        <v>55.97</v>
      </c>
      <c r="H12" s="5">
        <v>28.24</v>
      </c>
      <c r="I12" s="5">
        <v>10.76</v>
      </c>
      <c r="J12" s="5">
        <v>3.7</v>
      </c>
      <c r="K12" s="12">
        <v>55.8</v>
      </c>
      <c r="L12" s="3" t="s">
        <v>12</v>
      </c>
      <c r="M12" s="55" t="s">
        <v>65</v>
      </c>
      <c r="N12" s="36">
        <v>152413</v>
      </c>
      <c r="O12" s="36">
        <f t="shared" si="0"/>
        <v>8504645.4000000004</v>
      </c>
      <c r="P12" s="38">
        <f t="shared" si="1"/>
        <v>137171.70000000001</v>
      </c>
      <c r="Q12" s="38">
        <f t="shared" si="2"/>
        <v>7654180.8600000003</v>
      </c>
      <c r="R12" s="41">
        <f t="shared" si="3"/>
        <v>133056.549</v>
      </c>
      <c r="S12" s="41">
        <f t="shared" si="4"/>
        <v>7424555.4342</v>
      </c>
      <c r="T12" s="48" t="s">
        <v>57</v>
      </c>
      <c r="U12" s="28"/>
    </row>
    <row r="13" spans="1:21" ht="13.5" customHeight="1" x14ac:dyDescent="0.2">
      <c r="A13" s="3" t="s">
        <v>21</v>
      </c>
      <c r="B13" s="6" t="s">
        <v>16</v>
      </c>
      <c r="C13" s="4">
        <v>6</v>
      </c>
      <c r="D13" s="14">
        <v>180</v>
      </c>
      <c r="E13" s="6" t="s">
        <v>19</v>
      </c>
      <c r="F13" s="3" t="s">
        <v>24</v>
      </c>
      <c r="G13" s="8">
        <v>53.28</v>
      </c>
      <c r="H13" s="5">
        <v>29.69</v>
      </c>
      <c r="I13" s="5">
        <v>9.67</v>
      </c>
      <c r="J13" s="5">
        <v>4.03</v>
      </c>
      <c r="K13" s="12">
        <v>53.9</v>
      </c>
      <c r="L13" s="3" t="s">
        <v>12</v>
      </c>
      <c r="M13" s="55" t="s">
        <v>65</v>
      </c>
      <c r="N13" s="36">
        <v>148190</v>
      </c>
      <c r="O13" s="36">
        <f t="shared" si="0"/>
        <v>7987441</v>
      </c>
      <c r="P13" s="38">
        <f t="shared" si="1"/>
        <v>133371</v>
      </c>
      <c r="Q13" s="38">
        <f t="shared" si="2"/>
        <v>7188696.9000000004</v>
      </c>
      <c r="R13" s="41">
        <f t="shared" si="3"/>
        <v>129369.87</v>
      </c>
      <c r="S13" s="41">
        <f t="shared" si="4"/>
        <v>6973035.9929999998</v>
      </c>
      <c r="T13" s="45">
        <v>44337</v>
      </c>
      <c r="U13" s="29"/>
    </row>
    <row r="14" spans="1:21" ht="13.5" customHeight="1" x14ac:dyDescent="0.2">
      <c r="A14" s="3" t="s">
        <v>21</v>
      </c>
      <c r="B14" s="6" t="s">
        <v>16</v>
      </c>
      <c r="C14" s="4">
        <v>6</v>
      </c>
      <c r="D14" s="14">
        <v>182</v>
      </c>
      <c r="E14" s="6" t="s">
        <v>19</v>
      </c>
      <c r="F14" s="3" t="s">
        <v>29</v>
      </c>
      <c r="G14" s="8">
        <v>54.99</v>
      </c>
      <c r="H14" s="5">
        <v>31.1</v>
      </c>
      <c r="I14" s="5">
        <v>9.6199999999999992</v>
      </c>
      <c r="J14" s="5">
        <v>3.93</v>
      </c>
      <c r="K14" s="12">
        <v>55.9</v>
      </c>
      <c r="L14" s="3" t="s">
        <v>12</v>
      </c>
      <c r="M14" s="55" t="s">
        <v>65</v>
      </c>
      <c r="N14" s="36">
        <v>147175</v>
      </c>
      <c r="O14" s="36">
        <f t="shared" si="0"/>
        <v>8227082.5</v>
      </c>
      <c r="P14" s="38">
        <f t="shared" si="1"/>
        <v>132457.5</v>
      </c>
      <c r="Q14" s="38">
        <f t="shared" si="2"/>
        <v>7404374.25</v>
      </c>
      <c r="R14" s="41">
        <f t="shared" si="3"/>
        <v>128483.77500000001</v>
      </c>
      <c r="S14" s="41">
        <f t="shared" si="4"/>
        <v>7182243.0225</v>
      </c>
      <c r="T14" s="48" t="s">
        <v>57</v>
      </c>
      <c r="U14" s="28"/>
    </row>
    <row r="15" spans="1:21" ht="13.5" customHeight="1" x14ac:dyDescent="0.2">
      <c r="A15" s="6" t="s">
        <v>21</v>
      </c>
      <c r="B15" s="6" t="s">
        <v>16</v>
      </c>
      <c r="C15" s="7">
        <v>7</v>
      </c>
      <c r="D15" s="14">
        <v>187</v>
      </c>
      <c r="E15" s="6" t="s">
        <v>19</v>
      </c>
      <c r="F15" s="6" t="s">
        <v>28</v>
      </c>
      <c r="G15" s="8">
        <v>55.97</v>
      </c>
      <c r="H15" s="8">
        <v>28.24</v>
      </c>
      <c r="I15" s="8">
        <v>10.76</v>
      </c>
      <c r="J15" s="8">
        <v>3.7</v>
      </c>
      <c r="K15" s="12">
        <v>55.8</v>
      </c>
      <c r="L15" s="6" t="s">
        <v>12</v>
      </c>
      <c r="M15" s="55" t="s">
        <v>65</v>
      </c>
      <c r="N15" s="36">
        <v>152413</v>
      </c>
      <c r="O15" s="36">
        <f t="shared" si="0"/>
        <v>8504645.4000000004</v>
      </c>
      <c r="P15" s="38">
        <f t="shared" si="1"/>
        <v>137171.70000000001</v>
      </c>
      <c r="Q15" s="38">
        <f t="shared" si="2"/>
        <v>7654180.8600000003</v>
      </c>
      <c r="R15" s="41">
        <f t="shared" si="3"/>
        <v>133056.549</v>
      </c>
      <c r="S15" s="41">
        <f t="shared" si="4"/>
        <v>7424555.4342</v>
      </c>
      <c r="T15" s="48" t="s">
        <v>57</v>
      </c>
      <c r="U15" s="28"/>
    </row>
    <row r="16" spans="1:21" ht="13.5" customHeight="1" x14ac:dyDescent="0.2">
      <c r="A16" s="6" t="s">
        <v>30</v>
      </c>
      <c r="B16" s="6" t="s">
        <v>22</v>
      </c>
      <c r="C16" s="7">
        <v>3</v>
      </c>
      <c r="D16" s="14">
        <v>218</v>
      </c>
      <c r="E16" s="6" t="s">
        <v>23</v>
      </c>
      <c r="F16" s="6" t="s">
        <v>31</v>
      </c>
      <c r="G16" s="8">
        <v>72.400000000000006</v>
      </c>
      <c r="H16" s="8">
        <v>41.14</v>
      </c>
      <c r="I16" s="8">
        <v>10.44</v>
      </c>
      <c r="J16" s="8">
        <v>3.91</v>
      </c>
      <c r="K16" s="12">
        <v>72.5</v>
      </c>
      <c r="L16" s="6" t="s">
        <v>12</v>
      </c>
      <c r="M16" s="55" t="s">
        <v>65</v>
      </c>
      <c r="N16" s="36">
        <v>157502.85999999999</v>
      </c>
      <c r="O16" s="36">
        <f t="shared" si="0"/>
        <v>11418957.35</v>
      </c>
      <c r="P16" s="38">
        <f t="shared" si="1"/>
        <v>141752.57399999999</v>
      </c>
      <c r="Q16" s="38">
        <f t="shared" si="2"/>
        <v>10277061.615</v>
      </c>
      <c r="R16" s="41">
        <f t="shared" si="3"/>
        <v>137499.99678000002</v>
      </c>
      <c r="S16" s="41">
        <f t="shared" si="4"/>
        <v>9968749.7665500008</v>
      </c>
      <c r="T16" s="46"/>
      <c r="U16" s="60"/>
    </row>
    <row r="17" spans="1:21" ht="13.5" customHeight="1" x14ac:dyDescent="0.2">
      <c r="A17" s="6" t="s">
        <v>32</v>
      </c>
      <c r="B17" s="6" t="s">
        <v>16</v>
      </c>
      <c r="C17" s="7">
        <v>4</v>
      </c>
      <c r="D17" s="14">
        <v>272</v>
      </c>
      <c r="E17" s="6" t="s">
        <v>19</v>
      </c>
      <c r="F17" s="6" t="s">
        <v>34</v>
      </c>
      <c r="G17" s="8">
        <v>53.91</v>
      </c>
      <c r="H17" s="8">
        <v>33.11</v>
      </c>
      <c r="I17" s="8">
        <v>8.92</v>
      </c>
      <c r="J17" s="8">
        <v>4.13</v>
      </c>
      <c r="K17" s="12">
        <v>54</v>
      </c>
      <c r="L17" s="6" t="s">
        <v>33</v>
      </c>
      <c r="M17" s="55" t="s">
        <v>65</v>
      </c>
      <c r="N17" s="36">
        <v>160276</v>
      </c>
      <c r="O17" s="36">
        <f t="shared" si="0"/>
        <v>8654904</v>
      </c>
      <c r="P17" s="38">
        <f t="shared" si="1"/>
        <v>144248.4</v>
      </c>
      <c r="Q17" s="38">
        <f t="shared" si="2"/>
        <v>7789413.6000000006</v>
      </c>
      <c r="R17" s="41">
        <f t="shared" si="3"/>
        <v>139920.948</v>
      </c>
      <c r="S17" s="41">
        <f t="shared" si="4"/>
        <v>7555731.1920000007</v>
      </c>
      <c r="T17" s="48" t="s">
        <v>57</v>
      </c>
      <c r="U17" s="28"/>
    </row>
    <row r="18" spans="1:21" ht="13.5" customHeight="1" x14ac:dyDescent="0.2">
      <c r="A18" s="3" t="s">
        <v>35</v>
      </c>
      <c r="B18" s="6" t="s">
        <v>9</v>
      </c>
      <c r="C18" s="4">
        <v>2</v>
      </c>
      <c r="D18" s="14">
        <v>310</v>
      </c>
      <c r="E18" s="6" t="s">
        <v>10</v>
      </c>
      <c r="F18" s="3" t="s">
        <v>36</v>
      </c>
      <c r="G18" s="8">
        <v>40.89</v>
      </c>
      <c r="H18" s="5">
        <v>17.690000000000001</v>
      </c>
      <c r="I18" s="5">
        <v>10.62</v>
      </c>
      <c r="J18" s="5">
        <v>4.72</v>
      </c>
      <c r="K18" s="12">
        <v>41.2</v>
      </c>
      <c r="L18" s="3" t="s">
        <v>33</v>
      </c>
      <c r="M18" s="55" t="s">
        <v>65</v>
      </c>
      <c r="N18" s="36">
        <v>160252</v>
      </c>
      <c r="O18" s="36">
        <f t="shared" si="0"/>
        <v>6602382.4000000004</v>
      </c>
      <c r="P18" s="38">
        <f t="shared" si="1"/>
        <v>144226.80000000002</v>
      </c>
      <c r="Q18" s="38">
        <f t="shared" si="2"/>
        <v>5942144.1600000001</v>
      </c>
      <c r="R18" s="41">
        <f t="shared" si="3"/>
        <v>139899.99599999998</v>
      </c>
      <c r="S18" s="41">
        <f t="shared" si="4"/>
        <v>5763879.8351999996</v>
      </c>
      <c r="T18" s="46"/>
      <c r="U18" s="49"/>
    </row>
    <row r="19" spans="1:21" ht="13.5" customHeight="1" x14ac:dyDescent="0.2">
      <c r="A19" s="6" t="s">
        <v>35</v>
      </c>
      <c r="B19" s="6" t="s">
        <v>16</v>
      </c>
      <c r="C19" s="7">
        <v>7</v>
      </c>
      <c r="D19" s="14">
        <v>351</v>
      </c>
      <c r="E19" s="6" t="s">
        <v>19</v>
      </c>
      <c r="F19" s="6" t="s">
        <v>37</v>
      </c>
      <c r="G19" s="8">
        <v>53.18</v>
      </c>
      <c r="H19" s="8">
        <v>30.42</v>
      </c>
      <c r="I19" s="8">
        <v>9.65</v>
      </c>
      <c r="J19" s="8">
        <v>4.0999999999999996</v>
      </c>
      <c r="K19" s="12">
        <v>53.9</v>
      </c>
      <c r="L19" s="6" t="s">
        <v>33</v>
      </c>
      <c r="M19" s="55" t="s">
        <v>65</v>
      </c>
      <c r="N19" s="36">
        <v>154280</v>
      </c>
      <c r="O19" s="36">
        <f t="shared" si="0"/>
        <v>8315692</v>
      </c>
      <c r="P19" s="38">
        <f t="shared" si="1"/>
        <v>138852</v>
      </c>
      <c r="Q19" s="38">
        <f t="shared" si="2"/>
        <v>7484122.7999999998</v>
      </c>
      <c r="R19" s="41">
        <f t="shared" si="3"/>
        <v>134686.44</v>
      </c>
      <c r="S19" s="41">
        <f t="shared" si="4"/>
        <v>7259599.1159999995</v>
      </c>
      <c r="T19" s="53" t="s">
        <v>57</v>
      </c>
      <c r="U19" s="28"/>
    </row>
    <row r="20" spans="1:21" ht="13.5" customHeight="1" x14ac:dyDescent="0.2">
      <c r="A20" s="3" t="s">
        <v>38</v>
      </c>
      <c r="B20" s="6" t="s">
        <v>9</v>
      </c>
      <c r="C20" s="4">
        <v>2</v>
      </c>
      <c r="D20" s="14">
        <v>374</v>
      </c>
      <c r="E20" s="6" t="s">
        <v>10</v>
      </c>
      <c r="F20" s="3" t="s">
        <v>39</v>
      </c>
      <c r="G20" s="8">
        <v>40.18</v>
      </c>
      <c r="H20" s="5">
        <v>15.64</v>
      </c>
      <c r="I20" s="5">
        <v>8.91</v>
      </c>
      <c r="J20" s="5">
        <v>6.25</v>
      </c>
      <c r="K20" s="12">
        <v>40.200000000000003</v>
      </c>
      <c r="L20" s="3" t="s">
        <v>33</v>
      </c>
      <c r="M20" s="55" t="s">
        <v>65</v>
      </c>
      <c r="N20" s="36">
        <v>160252</v>
      </c>
      <c r="O20" s="36">
        <f t="shared" si="0"/>
        <v>6442130.4000000004</v>
      </c>
      <c r="P20" s="38">
        <f t="shared" si="1"/>
        <v>144226.80000000002</v>
      </c>
      <c r="Q20" s="38">
        <f t="shared" si="2"/>
        <v>5797917.3600000003</v>
      </c>
      <c r="R20" s="41">
        <f t="shared" si="3"/>
        <v>139899.99599999998</v>
      </c>
      <c r="S20" s="41">
        <f t="shared" si="4"/>
        <v>5623979.8392000003</v>
      </c>
      <c r="T20" s="46"/>
      <c r="U20" s="49"/>
    </row>
    <row r="21" spans="1:21" ht="13.5" customHeight="1" x14ac:dyDescent="0.2">
      <c r="A21" s="6" t="s">
        <v>41</v>
      </c>
      <c r="B21" s="6" t="s">
        <v>22</v>
      </c>
      <c r="C21" s="11">
        <v>5</v>
      </c>
      <c r="D21" s="31">
        <v>539</v>
      </c>
      <c r="E21" s="11">
        <v>3.2</v>
      </c>
      <c r="F21" s="6" t="s">
        <v>40</v>
      </c>
      <c r="G21" s="68">
        <v>76.67</v>
      </c>
      <c r="H21" s="8">
        <v>46.12</v>
      </c>
      <c r="I21" s="8">
        <v>12.66</v>
      </c>
      <c r="J21" s="8">
        <v>3.97</v>
      </c>
      <c r="K21" s="32">
        <v>77.900000000000006</v>
      </c>
      <c r="L21" s="11" t="s">
        <v>12</v>
      </c>
      <c r="M21" s="55" t="s">
        <v>65</v>
      </c>
      <c r="N21" s="36">
        <v>151202.75</v>
      </c>
      <c r="O21" s="36">
        <f t="shared" si="0"/>
        <v>11778694.225000001</v>
      </c>
      <c r="P21" s="38">
        <f t="shared" si="1"/>
        <v>136082.47500000001</v>
      </c>
      <c r="Q21" s="38">
        <f t="shared" si="2"/>
        <v>10600824.802500002</v>
      </c>
      <c r="R21" s="41">
        <f t="shared" si="3"/>
        <v>132000.00075000001</v>
      </c>
      <c r="S21" s="41">
        <f t="shared" si="4"/>
        <v>10282800.058425002</v>
      </c>
      <c r="T21" s="47"/>
      <c r="U21" s="27"/>
    </row>
    <row r="22" spans="1:21" ht="13.5" customHeight="1" x14ac:dyDescent="0.2">
      <c r="A22" s="3" t="s">
        <v>41</v>
      </c>
      <c r="B22" s="6" t="s">
        <v>16</v>
      </c>
      <c r="C22" s="4">
        <v>6</v>
      </c>
      <c r="D22" s="14">
        <v>547</v>
      </c>
      <c r="E22" s="6" t="s">
        <v>19</v>
      </c>
      <c r="F22" s="3" t="s">
        <v>42</v>
      </c>
      <c r="G22" s="8">
        <v>53.99</v>
      </c>
      <c r="H22" s="5">
        <v>30.51</v>
      </c>
      <c r="I22" s="5">
        <v>9.4700000000000006</v>
      </c>
      <c r="J22" s="5">
        <v>4.62</v>
      </c>
      <c r="K22" s="12">
        <v>54.5</v>
      </c>
      <c r="L22" s="3" t="s">
        <v>12</v>
      </c>
      <c r="M22" s="55" t="s">
        <v>65</v>
      </c>
      <c r="N22" s="36">
        <v>147175</v>
      </c>
      <c r="O22" s="36">
        <f t="shared" si="0"/>
        <v>8021037.5</v>
      </c>
      <c r="P22" s="38">
        <f t="shared" si="1"/>
        <v>132457.5</v>
      </c>
      <c r="Q22" s="38">
        <f t="shared" si="2"/>
        <v>7218933.75</v>
      </c>
      <c r="R22" s="41">
        <f t="shared" si="3"/>
        <v>128483.77499999999</v>
      </c>
      <c r="S22" s="41">
        <f t="shared" si="4"/>
        <v>7002365.7374999998</v>
      </c>
      <c r="T22" s="48" t="s">
        <v>57</v>
      </c>
      <c r="U22" s="28"/>
    </row>
    <row r="23" spans="1:21" ht="13.5" customHeight="1" x14ac:dyDescent="0.2">
      <c r="A23" s="3" t="s">
        <v>41</v>
      </c>
      <c r="B23" s="6" t="s">
        <v>16</v>
      </c>
      <c r="C23" s="4">
        <v>8</v>
      </c>
      <c r="D23" s="14">
        <v>561</v>
      </c>
      <c r="E23" s="6" t="s">
        <v>19</v>
      </c>
      <c r="F23" s="3" t="s">
        <v>42</v>
      </c>
      <c r="G23" s="8">
        <v>53.99</v>
      </c>
      <c r="H23" s="5">
        <v>30.51</v>
      </c>
      <c r="I23" s="5">
        <v>9.4700000000000006</v>
      </c>
      <c r="J23" s="5">
        <v>4.62</v>
      </c>
      <c r="K23" s="12">
        <v>54.7</v>
      </c>
      <c r="L23" s="3" t="s">
        <v>12</v>
      </c>
      <c r="M23" s="55" t="s">
        <v>65</v>
      </c>
      <c r="N23" s="36">
        <v>147175</v>
      </c>
      <c r="O23" s="36">
        <f t="shared" si="0"/>
        <v>8050472.5</v>
      </c>
      <c r="P23" s="38">
        <f t="shared" si="1"/>
        <v>132457.5</v>
      </c>
      <c r="Q23" s="38">
        <f t="shared" si="2"/>
        <v>7245425.25</v>
      </c>
      <c r="R23" s="41">
        <f t="shared" si="3"/>
        <v>128483.77499999999</v>
      </c>
      <c r="S23" s="41">
        <f t="shared" si="4"/>
        <v>7028062.4924999997</v>
      </c>
      <c r="T23" s="48" t="s">
        <v>57</v>
      </c>
      <c r="U23" s="28"/>
    </row>
    <row r="24" spans="1:21" ht="13.5" customHeight="1" x14ac:dyDescent="0.2">
      <c r="A24" s="3" t="s">
        <v>43</v>
      </c>
      <c r="B24" s="6" t="s">
        <v>16</v>
      </c>
      <c r="C24" s="4">
        <v>1</v>
      </c>
      <c r="D24" s="14">
        <v>566</v>
      </c>
      <c r="E24" s="3" t="s">
        <v>19</v>
      </c>
      <c r="F24" s="3" t="s">
        <v>46</v>
      </c>
      <c r="G24" s="8">
        <v>62.17</v>
      </c>
      <c r="H24" s="5">
        <v>34.54</v>
      </c>
      <c r="I24" s="5">
        <v>11.89</v>
      </c>
      <c r="J24" s="5">
        <v>3.94</v>
      </c>
      <c r="K24" s="12">
        <v>62.7</v>
      </c>
      <c r="L24" s="3" t="s">
        <v>33</v>
      </c>
      <c r="M24" s="55" t="s">
        <v>65</v>
      </c>
      <c r="N24" s="36">
        <v>138312</v>
      </c>
      <c r="O24" s="36">
        <f t="shared" si="0"/>
        <v>8672162.4000000004</v>
      </c>
      <c r="P24" s="38">
        <f t="shared" si="1"/>
        <v>124480.8</v>
      </c>
      <c r="Q24" s="38">
        <f t="shared" si="2"/>
        <v>7804946.1600000001</v>
      </c>
      <c r="R24" s="41">
        <f t="shared" si="3"/>
        <v>120746.37599999999</v>
      </c>
      <c r="S24" s="41">
        <f t="shared" si="4"/>
        <v>7570797.7752</v>
      </c>
      <c r="T24" s="45"/>
      <c r="U24" s="29"/>
    </row>
    <row r="25" spans="1:21" ht="13.5" customHeight="1" x14ac:dyDescent="0.2">
      <c r="A25" s="3" t="s">
        <v>43</v>
      </c>
      <c r="B25" s="6" t="s">
        <v>16</v>
      </c>
      <c r="C25" s="4">
        <v>1</v>
      </c>
      <c r="D25" s="14">
        <v>567</v>
      </c>
      <c r="E25" s="3" t="s">
        <v>19</v>
      </c>
      <c r="F25" s="3" t="s">
        <v>47</v>
      </c>
      <c r="G25" s="8">
        <v>60.89</v>
      </c>
      <c r="H25" s="5">
        <v>36.08</v>
      </c>
      <c r="I25" s="5">
        <v>9.51</v>
      </c>
      <c r="J25" s="5">
        <v>3.9</v>
      </c>
      <c r="K25" s="12">
        <v>61</v>
      </c>
      <c r="L25" s="3" t="s">
        <v>33</v>
      </c>
      <c r="M25" s="55" t="s">
        <v>65</v>
      </c>
      <c r="N25" s="36">
        <v>139563</v>
      </c>
      <c r="O25" s="36">
        <f t="shared" si="0"/>
        <v>8513343</v>
      </c>
      <c r="P25" s="38">
        <f t="shared" si="1"/>
        <v>125606.7</v>
      </c>
      <c r="Q25" s="38">
        <f t="shared" si="2"/>
        <v>7662008.7000000002</v>
      </c>
      <c r="R25" s="41">
        <f t="shared" si="3"/>
        <v>121838.49900000001</v>
      </c>
      <c r="S25" s="41">
        <f t="shared" si="4"/>
        <v>7432148.4390000002</v>
      </c>
      <c r="T25" s="45"/>
      <c r="U25" s="29"/>
    </row>
    <row r="26" spans="1:21" ht="13.5" customHeight="1" x14ac:dyDescent="0.2">
      <c r="A26" s="3" t="s">
        <v>43</v>
      </c>
      <c r="B26" s="6" t="s">
        <v>16</v>
      </c>
      <c r="C26" s="4">
        <v>1</v>
      </c>
      <c r="D26" s="14">
        <v>568</v>
      </c>
      <c r="E26" s="3" t="s">
        <v>27</v>
      </c>
      <c r="F26" s="3" t="s">
        <v>48</v>
      </c>
      <c r="G26" s="8">
        <v>67.17</v>
      </c>
      <c r="H26" s="5">
        <v>33.090000000000003</v>
      </c>
      <c r="I26" s="5">
        <v>14.85</v>
      </c>
      <c r="J26" s="5">
        <v>3.74</v>
      </c>
      <c r="K26" s="12">
        <v>67.7</v>
      </c>
      <c r="L26" s="3" t="s">
        <v>33</v>
      </c>
      <c r="M26" s="55" t="s">
        <v>65</v>
      </c>
      <c r="N26" s="36">
        <v>138183</v>
      </c>
      <c r="O26" s="36">
        <f t="shared" si="0"/>
        <v>9354989.0999999996</v>
      </c>
      <c r="P26" s="38">
        <f t="shared" si="1"/>
        <v>124364.7</v>
      </c>
      <c r="Q26" s="38">
        <f t="shared" si="2"/>
        <v>8419490.1899999995</v>
      </c>
      <c r="R26" s="41">
        <f t="shared" si="3"/>
        <v>120633.75899999999</v>
      </c>
      <c r="S26" s="41">
        <f t="shared" si="4"/>
        <v>8166905.4842999997</v>
      </c>
      <c r="T26" s="45"/>
      <c r="U26" s="29"/>
    </row>
    <row r="27" spans="1:21" ht="13.5" customHeight="1" x14ac:dyDescent="0.2">
      <c r="A27" s="3" t="s">
        <v>43</v>
      </c>
      <c r="B27" s="6" t="s">
        <v>16</v>
      </c>
      <c r="C27" s="4">
        <v>2</v>
      </c>
      <c r="D27" s="14">
        <v>571</v>
      </c>
      <c r="E27" s="3" t="s">
        <v>17</v>
      </c>
      <c r="F27" s="3" t="s">
        <v>49</v>
      </c>
      <c r="G27" s="8">
        <v>58.31</v>
      </c>
      <c r="H27" s="5">
        <v>30.12</v>
      </c>
      <c r="I27" s="5">
        <v>10.06</v>
      </c>
      <c r="J27" s="5">
        <v>3.87</v>
      </c>
      <c r="K27" s="12">
        <v>58.9</v>
      </c>
      <c r="L27" s="3" t="s">
        <v>33</v>
      </c>
      <c r="M27" s="55" t="s">
        <v>65</v>
      </c>
      <c r="N27" s="36">
        <v>149002</v>
      </c>
      <c r="O27" s="36">
        <f t="shared" si="0"/>
        <v>8776217.7999999989</v>
      </c>
      <c r="P27" s="38">
        <f t="shared" si="1"/>
        <v>134101.80000000002</v>
      </c>
      <c r="Q27" s="38">
        <f t="shared" si="2"/>
        <v>7898596.0199999996</v>
      </c>
      <c r="R27" s="41">
        <f t="shared" si="3"/>
        <v>130078.746</v>
      </c>
      <c r="S27" s="41">
        <f t="shared" si="4"/>
        <v>7661638.1393999998</v>
      </c>
      <c r="T27" s="63">
        <v>44347</v>
      </c>
      <c r="U27" s="65" t="s">
        <v>66</v>
      </c>
    </row>
    <row r="28" spans="1:21" ht="13.5" customHeight="1" x14ac:dyDescent="0.2">
      <c r="A28" s="3" t="s">
        <v>43</v>
      </c>
      <c r="B28" s="6" t="s">
        <v>16</v>
      </c>
      <c r="C28" s="4">
        <v>2</v>
      </c>
      <c r="D28" s="14">
        <v>572</v>
      </c>
      <c r="E28" s="3" t="s">
        <v>17</v>
      </c>
      <c r="F28" s="3" t="s">
        <v>45</v>
      </c>
      <c r="G28" s="8">
        <v>58.31</v>
      </c>
      <c r="H28" s="5">
        <v>30.04</v>
      </c>
      <c r="I28" s="5">
        <v>10.14</v>
      </c>
      <c r="J28" s="5">
        <v>3.87</v>
      </c>
      <c r="K28" s="12">
        <v>59.3</v>
      </c>
      <c r="L28" s="3" t="s">
        <v>33</v>
      </c>
      <c r="M28" s="55" t="s">
        <v>65</v>
      </c>
      <c r="N28" s="36">
        <v>149002</v>
      </c>
      <c r="O28" s="36">
        <f t="shared" si="0"/>
        <v>8835818.5999999996</v>
      </c>
      <c r="P28" s="38">
        <f t="shared" si="1"/>
        <v>134101.80000000002</v>
      </c>
      <c r="Q28" s="38">
        <f t="shared" si="2"/>
        <v>7952236.7400000002</v>
      </c>
      <c r="R28" s="41">
        <f t="shared" si="3"/>
        <v>130078.746</v>
      </c>
      <c r="S28" s="41">
        <f t="shared" si="4"/>
        <v>7713669.6377999997</v>
      </c>
      <c r="T28" s="61"/>
      <c r="U28" s="29"/>
    </row>
    <row r="29" spans="1:21" ht="13.5" customHeight="1" x14ac:dyDescent="0.2">
      <c r="A29" s="3" t="s">
        <v>43</v>
      </c>
      <c r="B29" s="6" t="s">
        <v>16</v>
      </c>
      <c r="C29" s="4">
        <v>2</v>
      </c>
      <c r="D29" s="14">
        <v>573</v>
      </c>
      <c r="E29" s="3" t="s">
        <v>19</v>
      </c>
      <c r="F29" s="3" t="s">
        <v>46</v>
      </c>
      <c r="G29" s="8">
        <v>62.18</v>
      </c>
      <c r="H29" s="5">
        <v>34.54</v>
      </c>
      <c r="I29" s="5">
        <v>11.89</v>
      </c>
      <c r="J29" s="5">
        <v>3.97</v>
      </c>
      <c r="K29" s="12">
        <v>63</v>
      </c>
      <c r="L29" s="3" t="s">
        <v>33</v>
      </c>
      <c r="M29" s="55" t="s">
        <v>65</v>
      </c>
      <c r="N29" s="36">
        <v>147504</v>
      </c>
      <c r="O29" s="36">
        <f t="shared" si="0"/>
        <v>9292752</v>
      </c>
      <c r="P29" s="38">
        <f t="shared" si="1"/>
        <v>132753.60000000001</v>
      </c>
      <c r="Q29" s="38">
        <f t="shared" si="2"/>
        <v>8363476.7999999998</v>
      </c>
      <c r="R29" s="41">
        <f t="shared" si="3"/>
        <v>128770.99199999998</v>
      </c>
      <c r="S29" s="41">
        <f t="shared" si="4"/>
        <v>8112572.4959999993</v>
      </c>
      <c r="T29" s="45"/>
      <c r="U29" s="29"/>
    </row>
    <row r="30" spans="1:21" ht="13.5" customHeight="1" x14ac:dyDescent="0.2">
      <c r="A30" s="3" t="s">
        <v>43</v>
      </c>
      <c r="B30" s="6" t="s">
        <v>16</v>
      </c>
      <c r="C30" s="4">
        <v>2</v>
      </c>
      <c r="D30" s="14">
        <v>574</v>
      </c>
      <c r="E30" s="3" t="s">
        <v>19</v>
      </c>
      <c r="F30" s="3" t="s">
        <v>47</v>
      </c>
      <c r="G30" s="8">
        <v>60.89</v>
      </c>
      <c r="H30" s="5">
        <v>36.08</v>
      </c>
      <c r="I30" s="5">
        <v>9.51</v>
      </c>
      <c r="J30" s="5">
        <v>3.97</v>
      </c>
      <c r="K30" s="12">
        <v>60.8</v>
      </c>
      <c r="L30" s="3" t="s">
        <v>33</v>
      </c>
      <c r="M30" s="55" t="s">
        <v>65</v>
      </c>
      <c r="N30" s="36">
        <v>147683</v>
      </c>
      <c r="O30" s="36">
        <f t="shared" si="0"/>
        <v>8979126.4000000004</v>
      </c>
      <c r="P30" s="38">
        <f t="shared" si="1"/>
        <v>132914.70000000001</v>
      </c>
      <c r="Q30" s="38">
        <f t="shared" si="2"/>
        <v>8081213.7600000007</v>
      </c>
      <c r="R30" s="41">
        <f t="shared" si="3"/>
        <v>128927.25900000002</v>
      </c>
      <c r="S30" s="41">
        <f t="shared" si="4"/>
        <v>7838777.3472000007</v>
      </c>
      <c r="T30" s="45"/>
      <c r="U30" s="29"/>
    </row>
    <row r="31" spans="1:21" ht="13.5" customHeight="1" x14ac:dyDescent="0.2">
      <c r="A31" s="3" t="s">
        <v>43</v>
      </c>
      <c r="B31" s="6" t="s">
        <v>16</v>
      </c>
      <c r="C31" s="4">
        <v>2</v>
      </c>
      <c r="D31" s="14">
        <v>575</v>
      </c>
      <c r="E31" s="3" t="s">
        <v>27</v>
      </c>
      <c r="F31" s="3" t="s">
        <v>48</v>
      </c>
      <c r="G31" s="8">
        <v>67.19</v>
      </c>
      <c r="H31" s="5">
        <v>33.090000000000003</v>
      </c>
      <c r="I31" s="5">
        <v>14.85</v>
      </c>
      <c r="J31" s="5">
        <v>3.81</v>
      </c>
      <c r="K31" s="12">
        <v>67.400000000000006</v>
      </c>
      <c r="L31" s="3" t="s">
        <v>33</v>
      </c>
      <c r="M31" s="55" t="s">
        <v>65</v>
      </c>
      <c r="N31" s="36">
        <v>142133</v>
      </c>
      <c r="O31" s="36">
        <f t="shared" si="0"/>
        <v>9579764.2000000011</v>
      </c>
      <c r="P31" s="38">
        <f t="shared" si="1"/>
        <v>127919.7</v>
      </c>
      <c r="Q31" s="38">
        <f t="shared" si="2"/>
        <v>8621787.7800000012</v>
      </c>
      <c r="R31" s="41">
        <f t="shared" si="3"/>
        <v>124082.109</v>
      </c>
      <c r="S31" s="41">
        <f t="shared" si="4"/>
        <v>8363134.1466000006</v>
      </c>
      <c r="T31" s="45"/>
      <c r="U31" s="29"/>
    </row>
    <row r="32" spans="1:21" ht="13.5" customHeight="1" x14ac:dyDescent="0.2">
      <c r="A32" s="3" t="s">
        <v>43</v>
      </c>
      <c r="B32" s="6" t="s">
        <v>16</v>
      </c>
      <c r="C32" s="4">
        <v>3</v>
      </c>
      <c r="D32" s="14">
        <v>581</v>
      </c>
      <c r="E32" s="3" t="s">
        <v>19</v>
      </c>
      <c r="F32" s="3" t="s">
        <v>47</v>
      </c>
      <c r="G32" s="8">
        <v>60.89</v>
      </c>
      <c r="H32" s="5">
        <v>36.08</v>
      </c>
      <c r="I32" s="5">
        <v>9.51</v>
      </c>
      <c r="J32" s="5">
        <v>3.97</v>
      </c>
      <c r="K32" s="12">
        <v>61.2</v>
      </c>
      <c r="L32" s="3" t="s">
        <v>54</v>
      </c>
      <c r="M32" s="55" t="s">
        <v>65</v>
      </c>
      <c r="N32" s="36">
        <v>156500</v>
      </c>
      <c r="O32" s="36">
        <f t="shared" si="0"/>
        <v>9577800</v>
      </c>
      <c r="P32" s="38">
        <f t="shared" si="1"/>
        <v>140850</v>
      </c>
      <c r="Q32" s="38">
        <f t="shared" si="2"/>
        <v>8620020</v>
      </c>
      <c r="R32" s="41">
        <f t="shared" si="3"/>
        <v>136624.49999999997</v>
      </c>
      <c r="S32" s="41">
        <f t="shared" si="4"/>
        <v>8361419.3999999994</v>
      </c>
      <c r="T32" s="45"/>
      <c r="U32" s="29"/>
    </row>
    <row r="33" spans="1:22" ht="13.5" customHeight="1" x14ac:dyDescent="0.2">
      <c r="A33" s="3" t="s">
        <v>43</v>
      </c>
      <c r="B33" s="6" t="s">
        <v>16</v>
      </c>
      <c r="C33" s="4">
        <v>3</v>
      </c>
      <c r="D33" s="14">
        <v>582</v>
      </c>
      <c r="E33" s="3" t="s">
        <v>27</v>
      </c>
      <c r="F33" s="3" t="s">
        <v>48</v>
      </c>
      <c r="G33" s="8">
        <v>67.19</v>
      </c>
      <c r="H33" s="5">
        <v>33.090000000000003</v>
      </c>
      <c r="I33" s="5">
        <v>14.85</v>
      </c>
      <c r="J33" s="5">
        <v>3.81</v>
      </c>
      <c r="K33" s="12">
        <v>67.400000000000006</v>
      </c>
      <c r="L33" s="3" t="s">
        <v>33</v>
      </c>
      <c r="M33" s="55" t="s">
        <v>65</v>
      </c>
      <c r="N33" s="36">
        <v>142133</v>
      </c>
      <c r="O33" s="36">
        <f t="shared" ref="O33:O48" si="5">N33*K33</f>
        <v>9579764.2000000011</v>
      </c>
      <c r="P33" s="38">
        <f t="shared" ref="P33:P48" si="6">N33*0.9</f>
        <v>127919.7</v>
      </c>
      <c r="Q33" s="38">
        <f t="shared" ref="Q33:Q48" si="7">O33*0.9</f>
        <v>8621787.7800000012</v>
      </c>
      <c r="R33" s="41">
        <f t="shared" ref="R33:R48" si="8">S33/K33</f>
        <v>124082.109</v>
      </c>
      <c r="S33" s="41">
        <f t="shared" ref="S33:S48" si="9">Q33*0.97</f>
        <v>8363134.1466000006</v>
      </c>
      <c r="T33" s="45"/>
      <c r="U33" s="29"/>
    </row>
    <row r="34" spans="1:22" ht="13.5" customHeight="1" x14ac:dyDescent="0.2">
      <c r="A34" s="3" t="s">
        <v>43</v>
      </c>
      <c r="B34" s="6" t="s">
        <v>16</v>
      </c>
      <c r="C34" s="4">
        <v>4</v>
      </c>
      <c r="D34" s="14">
        <v>587</v>
      </c>
      <c r="E34" s="3" t="s">
        <v>19</v>
      </c>
      <c r="F34" s="3" t="s">
        <v>46</v>
      </c>
      <c r="G34" s="8">
        <v>62.18</v>
      </c>
      <c r="H34" s="5">
        <v>34.54</v>
      </c>
      <c r="I34" s="5">
        <v>11.89</v>
      </c>
      <c r="J34" s="5">
        <v>3.97</v>
      </c>
      <c r="K34" s="12">
        <v>63.2</v>
      </c>
      <c r="L34" s="6" t="s">
        <v>54</v>
      </c>
      <c r="M34" s="55" t="s">
        <v>65</v>
      </c>
      <c r="N34" s="36">
        <v>156100</v>
      </c>
      <c r="O34" s="36">
        <f t="shared" si="5"/>
        <v>9865520</v>
      </c>
      <c r="P34" s="38">
        <f t="shared" si="6"/>
        <v>140490</v>
      </c>
      <c r="Q34" s="38">
        <f t="shared" si="7"/>
        <v>8878968</v>
      </c>
      <c r="R34" s="41">
        <f t="shared" si="8"/>
        <v>136275.29999999999</v>
      </c>
      <c r="S34" s="41">
        <f t="shared" si="9"/>
        <v>8612598.959999999</v>
      </c>
      <c r="T34" s="45"/>
      <c r="U34" s="29"/>
    </row>
    <row r="35" spans="1:22" ht="13.5" customHeight="1" x14ac:dyDescent="0.2">
      <c r="A35" s="3" t="s">
        <v>43</v>
      </c>
      <c r="B35" s="6" t="s">
        <v>16</v>
      </c>
      <c r="C35" s="4">
        <v>5</v>
      </c>
      <c r="D35" s="14">
        <v>594</v>
      </c>
      <c r="E35" s="3" t="s">
        <v>19</v>
      </c>
      <c r="F35" s="3" t="s">
        <v>46</v>
      </c>
      <c r="G35" s="8">
        <v>62.18</v>
      </c>
      <c r="H35" s="5">
        <v>34.54</v>
      </c>
      <c r="I35" s="5">
        <v>11.89</v>
      </c>
      <c r="J35" s="5">
        <v>3.97</v>
      </c>
      <c r="K35" s="12">
        <v>63.1</v>
      </c>
      <c r="L35" s="6" t="s">
        <v>33</v>
      </c>
      <c r="M35" s="55" t="s">
        <v>65</v>
      </c>
      <c r="N35" s="36">
        <v>147504</v>
      </c>
      <c r="O35" s="36">
        <f t="shared" si="5"/>
        <v>9307502.4000000004</v>
      </c>
      <c r="P35" s="38">
        <f t="shared" si="6"/>
        <v>132753.60000000001</v>
      </c>
      <c r="Q35" s="38">
        <f t="shared" si="7"/>
        <v>8376752.1600000001</v>
      </c>
      <c r="R35" s="41">
        <f t="shared" si="8"/>
        <v>128770.992</v>
      </c>
      <c r="S35" s="41">
        <f t="shared" si="9"/>
        <v>8125449.5952000003</v>
      </c>
      <c r="T35" s="62"/>
      <c r="U35" s="29"/>
    </row>
    <row r="36" spans="1:22" ht="13.5" customHeight="1" x14ac:dyDescent="0.2">
      <c r="A36" s="3" t="s">
        <v>43</v>
      </c>
      <c r="B36" s="6" t="s">
        <v>16</v>
      </c>
      <c r="C36" s="4">
        <v>5</v>
      </c>
      <c r="D36" s="14">
        <v>595</v>
      </c>
      <c r="E36" s="3" t="s">
        <v>19</v>
      </c>
      <c r="F36" s="3" t="s">
        <v>47</v>
      </c>
      <c r="G36" s="8">
        <v>60.89</v>
      </c>
      <c r="H36" s="5">
        <v>36.08</v>
      </c>
      <c r="I36" s="5">
        <v>9.51</v>
      </c>
      <c r="J36" s="5">
        <v>3.97</v>
      </c>
      <c r="K36" s="12">
        <v>61.4</v>
      </c>
      <c r="L36" s="6" t="s">
        <v>12</v>
      </c>
      <c r="M36" s="55" t="s">
        <v>65</v>
      </c>
      <c r="N36" s="36">
        <v>139563</v>
      </c>
      <c r="O36" s="36">
        <f t="shared" si="5"/>
        <v>8569168.1999999993</v>
      </c>
      <c r="P36" s="38">
        <f t="shared" si="6"/>
        <v>125606.7</v>
      </c>
      <c r="Q36" s="38">
        <f t="shared" si="7"/>
        <v>7712251.3799999999</v>
      </c>
      <c r="R36" s="41">
        <f t="shared" si="8"/>
        <v>121838.499</v>
      </c>
      <c r="S36" s="41">
        <f t="shared" si="9"/>
        <v>7480883.8385999994</v>
      </c>
      <c r="T36" s="47"/>
      <c r="U36" s="27"/>
    </row>
    <row r="37" spans="1:22" ht="13.5" customHeight="1" x14ac:dyDescent="0.2">
      <c r="A37" s="3" t="s">
        <v>43</v>
      </c>
      <c r="B37" s="6" t="s">
        <v>16</v>
      </c>
      <c r="C37" s="4">
        <v>5</v>
      </c>
      <c r="D37" s="14">
        <v>596</v>
      </c>
      <c r="E37" s="3" t="s">
        <v>27</v>
      </c>
      <c r="F37" s="3" t="s">
        <v>48</v>
      </c>
      <c r="G37" s="8">
        <v>67.19</v>
      </c>
      <c r="H37" s="5">
        <v>33.090000000000003</v>
      </c>
      <c r="I37" s="5">
        <v>14.85</v>
      </c>
      <c r="J37" s="5">
        <v>3.81</v>
      </c>
      <c r="K37" s="12">
        <v>67.400000000000006</v>
      </c>
      <c r="L37" s="6" t="s">
        <v>33</v>
      </c>
      <c r="M37" s="55" t="s">
        <v>65</v>
      </c>
      <c r="N37" s="36">
        <v>142133</v>
      </c>
      <c r="O37" s="36">
        <f t="shared" si="5"/>
        <v>9579764.2000000011</v>
      </c>
      <c r="P37" s="38">
        <f t="shared" si="6"/>
        <v>127919.7</v>
      </c>
      <c r="Q37" s="38">
        <f t="shared" si="7"/>
        <v>8621787.7800000012</v>
      </c>
      <c r="R37" s="41">
        <f t="shared" si="8"/>
        <v>124082.109</v>
      </c>
      <c r="S37" s="41">
        <f t="shared" si="9"/>
        <v>8363134.1466000006</v>
      </c>
      <c r="T37" s="45"/>
      <c r="U37" s="29"/>
    </row>
    <row r="38" spans="1:22" ht="13.5" customHeight="1" x14ac:dyDescent="0.2">
      <c r="A38" s="3" t="s">
        <v>43</v>
      </c>
      <c r="B38" s="6" t="s">
        <v>22</v>
      </c>
      <c r="C38" s="4">
        <v>6</v>
      </c>
      <c r="D38" s="14">
        <v>597</v>
      </c>
      <c r="E38" s="3" t="s">
        <v>23</v>
      </c>
      <c r="F38" s="3" t="s">
        <v>44</v>
      </c>
      <c r="G38" s="8">
        <v>72.03</v>
      </c>
      <c r="H38" s="5">
        <v>38.4</v>
      </c>
      <c r="I38" s="5">
        <v>12.07</v>
      </c>
      <c r="J38" s="5">
        <v>4.26</v>
      </c>
      <c r="K38" s="12">
        <v>73.599999999999994</v>
      </c>
      <c r="L38" s="6" t="s">
        <v>12</v>
      </c>
      <c r="M38" s="55" t="s">
        <v>65</v>
      </c>
      <c r="N38" s="36">
        <v>153493.70000000001</v>
      </c>
      <c r="O38" s="36">
        <f t="shared" si="5"/>
        <v>11297136.32</v>
      </c>
      <c r="P38" s="38">
        <f t="shared" si="6"/>
        <v>138144.33000000002</v>
      </c>
      <c r="Q38" s="38">
        <f t="shared" si="7"/>
        <v>10167422.688000001</v>
      </c>
      <c r="R38" s="41">
        <f t="shared" si="8"/>
        <v>134000.0001</v>
      </c>
      <c r="S38" s="41">
        <f t="shared" si="9"/>
        <v>9862400.0073600002</v>
      </c>
      <c r="T38" s="45"/>
      <c r="U38" s="27"/>
    </row>
    <row r="39" spans="1:22" ht="13.5" customHeight="1" x14ac:dyDescent="0.2">
      <c r="A39" s="3" t="s">
        <v>43</v>
      </c>
      <c r="B39" s="6" t="s">
        <v>16</v>
      </c>
      <c r="C39" s="4">
        <v>6</v>
      </c>
      <c r="D39" s="14">
        <v>599</v>
      </c>
      <c r="E39" s="3" t="s">
        <v>17</v>
      </c>
      <c r="F39" s="3" t="s">
        <v>49</v>
      </c>
      <c r="G39" s="8">
        <v>58.31</v>
      </c>
      <c r="H39" s="5">
        <v>30.12</v>
      </c>
      <c r="I39" s="5">
        <v>10.06</v>
      </c>
      <c r="J39" s="5">
        <v>3.87</v>
      </c>
      <c r="K39" s="12">
        <v>59.2</v>
      </c>
      <c r="L39" s="6" t="s">
        <v>54</v>
      </c>
      <c r="M39" s="55" t="s">
        <v>65</v>
      </c>
      <c r="N39" s="36">
        <v>156516</v>
      </c>
      <c r="O39" s="36">
        <f t="shared" si="5"/>
        <v>9265747.2000000011</v>
      </c>
      <c r="P39" s="38">
        <f t="shared" si="6"/>
        <v>140864.4</v>
      </c>
      <c r="Q39" s="38">
        <f t="shared" si="7"/>
        <v>8339172.4800000014</v>
      </c>
      <c r="R39" s="41">
        <f t="shared" si="8"/>
        <v>136638.46800000002</v>
      </c>
      <c r="S39" s="41">
        <f t="shared" si="9"/>
        <v>8088997.3056000015</v>
      </c>
      <c r="U39" s="27"/>
    </row>
    <row r="40" spans="1:22" ht="13.5" customHeight="1" x14ac:dyDescent="0.2">
      <c r="A40" s="3" t="s">
        <v>43</v>
      </c>
      <c r="B40" s="6" t="s">
        <v>16</v>
      </c>
      <c r="C40" s="4">
        <v>6</v>
      </c>
      <c r="D40" s="14">
        <v>601</v>
      </c>
      <c r="E40" s="3" t="s">
        <v>19</v>
      </c>
      <c r="F40" s="3" t="s">
        <v>46</v>
      </c>
      <c r="G40" s="8">
        <v>62.18</v>
      </c>
      <c r="H40" s="5">
        <v>34.54</v>
      </c>
      <c r="I40" s="5">
        <v>11.89</v>
      </c>
      <c r="J40" s="5">
        <v>3.97</v>
      </c>
      <c r="K40" s="12">
        <v>63.1</v>
      </c>
      <c r="L40" s="6" t="s">
        <v>12</v>
      </c>
      <c r="M40" s="55" t="s">
        <v>65</v>
      </c>
      <c r="N40" s="36">
        <v>138860</v>
      </c>
      <c r="O40" s="36">
        <f t="shared" si="5"/>
        <v>8762066</v>
      </c>
      <c r="P40" s="38">
        <f t="shared" si="6"/>
        <v>124974</v>
      </c>
      <c r="Q40" s="38">
        <f t="shared" si="7"/>
        <v>7885859.4000000004</v>
      </c>
      <c r="R40" s="41">
        <f t="shared" si="8"/>
        <v>121224.78</v>
      </c>
      <c r="S40" s="41">
        <f t="shared" si="9"/>
        <v>7649283.6179999998</v>
      </c>
      <c r="T40" s="62"/>
      <c r="U40" s="29"/>
    </row>
    <row r="41" spans="1:22" ht="13.5" customHeight="1" x14ac:dyDescent="0.2">
      <c r="A41" s="3" t="s">
        <v>43</v>
      </c>
      <c r="B41" s="6" t="s">
        <v>16</v>
      </c>
      <c r="C41" s="4">
        <v>6</v>
      </c>
      <c r="D41" s="14">
        <v>602</v>
      </c>
      <c r="E41" s="3" t="s">
        <v>19</v>
      </c>
      <c r="F41" s="3" t="s">
        <v>47</v>
      </c>
      <c r="G41" s="8">
        <v>60.89</v>
      </c>
      <c r="H41" s="5">
        <v>36.08</v>
      </c>
      <c r="I41" s="5">
        <v>9.51</v>
      </c>
      <c r="J41" s="5">
        <v>3.97</v>
      </c>
      <c r="K41" s="12">
        <v>61.5</v>
      </c>
      <c r="L41" s="6" t="s">
        <v>33</v>
      </c>
      <c r="M41" s="55" t="s">
        <v>65</v>
      </c>
      <c r="N41" s="36">
        <v>148500</v>
      </c>
      <c r="O41" s="36">
        <f t="shared" si="5"/>
        <v>9132750</v>
      </c>
      <c r="P41" s="38">
        <f t="shared" si="6"/>
        <v>133650</v>
      </c>
      <c r="Q41" s="38">
        <f t="shared" si="7"/>
        <v>8219475</v>
      </c>
      <c r="R41" s="41">
        <f t="shared" si="8"/>
        <v>129640.5</v>
      </c>
      <c r="S41" s="41">
        <f t="shared" si="9"/>
        <v>7972890.75</v>
      </c>
      <c r="T41" s="47">
        <v>44337</v>
      </c>
      <c r="U41" s="27"/>
    </row>
    <row r="42" spans="1:22" ht="13.5" customHeight="1" x14ac:dyDescent="0.2">
      <c r="A42" s="3" t="s">
        <v>43</v>
      </c>
      <c r="B42" s="6" t="s">
        <v>16</v>
      </c>
      <c r="C42" s="4">
        <v>6</v>
      </c>
      <c r="D42" s="14">
        <v>603</v>
      </c>
      <c r="E42" s="3" t="s">
        <v>27</v>
      </c>
      <c r="F42" s="3" t="s">
        <v>48</v>
      </c>
      <c r="G42" s="8">
        <v>67.19</v>
      </c>
      <c r="H42" s="5">
        <v>33.090000000000003</v>
      </c>
      <c r="I42" s="5">
        <v>14.85</v>
      </c>
      <c r="J42" s="5">
        <v>3.81</v>
      </c>
      <c r="K42" s="12">
        <v>67.400000000000006</v>
      </c>
      <c r="L42" s="6" t="s">
        <v>33</v>
      </c>
      <c r="M42" s="55" t="s">
        <v>65</v>
      </c>
      <c r="N42" s="36">
        <v>142133</v>
      </c>
      <c r="O42" s="36">
        <f t="shared" si="5"/>
        <v>9579764.2000000011</v>
      </c>
      <c r="P42" s="38">
        <f t="shared" si="6"/>
        <v>127919.7</v>
      </c>
      <c r="Q42" s="38">
        <f t="shared" si="7"/>
        <v>8621787.7800000012</v>
      </c>
      <c r="R42" s="41">
        <f t="shared" si="8"/>
        <v>124082.109</v>
      </c>
      <c r="S42" s="41">
        <f t="shared" si="9"/>
        <v>8363134.1466000006</v>
      </c>
      <c r="T42" s="45"/>
      <c r="U42" s="29"/>
    </row>
    <row r="43" spans="1:22" ht="13.5" customHeight="1" x14ac:dyDescent="0.2">
      <c r="A43" s="3" t="s">
        <v>43</v>
      </c>
      <c r="B43" s="6" t="s">
        <v>22</v>
      </c>
      <c r="C43" s="4">
        <v>7</v>
      </c>
      <c r="D43" s="14">
        <v>604</v>
      </c>
      <c r="E43" s="3" t="s">
        <v>23</v>
      </c>
      <c r="F43" s="3" t="s">
        <v>44</v>
      </c>
      <c r="G43" s="8">
        <v>72.03</v>
      </c>
      <c r="H43" s="5">
        <v>38.4</v>
      </c>
      <c r="I43" s="5">
        <v>12.07</v>
      </c>
      <c r="J43" s="5">
        <v>4.26</v>
      </c>
      <c r="K43" s="12">
        <v>73.7</v>
      </c>
      <c r="L43" s="6" t="s">
        <v>12</v>
      </c>
      <c r="M43" s="55" t="s">
        <v>65</v>
      </c>
      <c r="N43" s="36">
        <v>154639.17000000001</v>
      </c>
      <c r="O43" s="36">
        <f t="shared" si="5"/>
        <v>11396906.829000002</v>
      </c>
      <c r="P43" s="38">
        <f t="shared" si="6"/>
        <v>139175.25300000003</v>
      </c>
      <c r="Q43" s="38">
        <f t="shared" si="7"/>
        <v>10257216.146100001</v>
      </c>
      <c r="R43" s="41">
        <f t="shared" si="8"/>
        <v>134999.99541</v>
      </c>
      <c r="S43" s="41">
        <f t="shared" si="9"/>
        <v>9949499.6617170013</v>
      </c>
      <c r="U43" s="27"/>
    </row>
    <row r="44" spans="1:22" ht="13.5" customHeight="1" x14ac:dyDescent="0.2">
      <c r="A44" s="3" t="s">
        <v>43</v>
      </c>
      <c r="B44" s="6" t="s">
        <v>16</v>
      </c>
      <c r="C44" s="4">
        <v>7</v>
      </c>
      <c r="D44" s="14">
        <v>607</v>
      </c>
      <c r="E44" s="3" t="s">
        <v>17</v>
      </c>
      <c r="F44" s="3" t="s">
        <v>45</v>
      </c>
      <c r="G44" s="8">
        <v>58.31</v>
      </c>
      <c r="H44" s="5">
        <v>30.04</v>
      </c>
      <c r="I44" s="5">
        <v>10.14</v>
      </c>
      <c r="J44" s="5">
        <v>3.87</v>
      </c>
      <c r="K44" s="12">
        <v>59.4</v>
      </c>
      <c r="L44" s="3" t="s">
        <v>12</v>
      </c>
      <c r="M44" s="55" t="s">
        <v>65</v>
      </c>
      <c r="N44" s="36">
        <v>140070</v>
      </c>
      <c r="O44" s="36">
        <f t="shared" si="5"/>
        <v>8320158</v>
      </c>
      <c r="P44" s="38">
        <f t="shared" si="6"/>
        <v>126063</v>
      </c>
      <c r="Q44" s="38">
        <f t="shared" si="7"/>
        <v>7488142.2000000002</v>
      </c>
      <c r="R44" s="41">
        <f t="shared" si="8"/>
        <v>122281.11000000002</v>
      </c>
      <c r="S44" s="41">
        <f t="shared" si="9"/>
        <v>7263497.9340000004</v>
      </c>
      <c r="U44" s="27"/>
    </row>
    <row r="45" spans="1:22" ht="13.5" customHeight="1" x14ac:dyDescent="0.2">
      <c r="A45" s="50" t="s">
        <v>43</v>
      </c>
      <c r="B45" s="6" t="s">
        <v>16</v>
      </c>
      <c r="C45" s="51">
        <v>7</v>
      </c>
      <c r="D45" s="25">
        <v>608</v>
      </c>
      <c r="E45" s="3" t="s">
        <v>19</v>
      </c>
      <c r="F45" s="50" t="s">
        <v>46</v>
      </c>
      <c r="G45" s="69">
        <v>62.18</v>
      </c>
      <c r="H45" s="52">
        <v>34.54</v>
      </c>
      <c r="I45" s="52">
        <v>11.89</v>
      </c>
      <c r="J45" s="52">
        <v>3.97</v>
      </c>
      <c r="K45" s="26">
        <v>63</v>
      </c>
      <c r="L45" s="3" t="s">
        <v>12</v>
      </c>
      <c r="M45" s="55" t="s">
        <v>65</v>
      </c>
      <c r="N45" s="36">
        <v>138860</v>
      </c>
      <c r="O45" s="36">
        <f t="shared" si="5"/>
        <v>8748180</v>
      </c>
      <c r="P45" s="38">
        <f t="shared" si="6"/>
        <v>124974</v>
      </c>
      <c r="Q45" s="38">
        <f t="shared" si="7"/>
        <v>7873362</v>
      </c>
      <c r="R45" s="41">
        <f t="shared" si="8"/>
        <v>121224.78</v>
      </c>
      <c r="S45" s="41">
        <f t="shared" si="9"/>
        <v>7637161.1399999997</v>
      </c>
      <c r="T45" s="45">
        <v>44340</v>
      </c>
      <c r="U45" s="29"/>
    </row>
    <row r="46" spans="1:22" ht="12.75" customHeight="1" x14ac:dyDescent="0.2">
      <c r="A46" s="3" t="s">
        <v>43</v>
      </c>
      <c r="B46" s="6" t="s">
        <v>16</v>
      </c>
      <c r="C46" s="51">
        <v>7</v>
      </c>
      <c r="D46" s="25">
        <v>609</v>
      </c>
      <c r="E46" s="50" t="s">
        <v>19</v>
      </c>
      <c r="F46" s="3" t="s">
        <v>47</v>
      </c>
      <c r="G46" s="69">
        <v>60.89</v>
      </c>
      <c r="H46" s="5">
        <v>36.08</v>
      </c>
      <c r="I46" s="5">
        <v>9.51</v>
      </c>
      <c r="J46" s="5">
        <v>3.97</v>
      </c>
      <c r="K46" s="26">
        <v>61.2</v>
      </c>
      <c r="L46" s="50" t="s">
        <v>12</v>
      </c>
      <c r="M46" s="55" t="s">
        <v>65</v>
      </c>
      <c r="N46" s="36">
        <v>139563</v>
      </c>
      <c r="O46" s="36">
        <f t="shared" si="5"/>
        <v>8541255.5999999996</v>
      </c>
      <c r="P46" s="38">
        <f t="shared" si="6"/>
        <v>125606.7</v>
      </c>
      <c r="Q46" s="38">
        <f t="shared" si="7"/>
        <v>7687130.04</v>
      </c>
      <c r="R46" s="41">
        <f t="shared" si="8"/>
        <v>121838.499</v>
      </c>
      <c r="S46" s="41">
        <f t="shared" si="9"/>
        <v>7456516.1387999998</v>
      </c>
      <c r="T46" s="47"/>
      <c r="U46" s="27"/>
    </row>
    <row r="47" spans="1:22" ht="13.5" customHeight="1" x14ac:dyDescent="0.2">
      <c r="A47" s="6" t="s">
        <v>43</v>
      </c>
      <c r="B47" s="6" t="s">
        <v>22</v>
      </c>
      <c r="C47" s="7">
        <v>8</v>
      </c>
      <c r="D47" s="14">
        <v>611</v>
      </c>
      <c r="E47" s="6" t="s">
        <v>23</v>
      </c>
      <c r="F47" s="6" t="s">
        <v>44</v>
      </c>
      <c r="G47" s="8">
        <v>72.03</v>
      </c>
      <c r="H47" s="8">
        <v>38.4</v>
      </c>
      <c r="I47" s="8">
        <v>12.07</v>
      </c>
      <c r="J47" s="8">
        <v>4.26</v>
      </c>
      <c r="K47" s="12">
        <v>73.7</v>
      </c>
      <c r="L47" s="6" t="s">
        <v>12</v>
      </c>
      <c r="M47" s="55" t="s">
        <v>65</v>
      </c>
      <c r="N47" s="36">
        <v>157503</v>
      </c>
      <c r="O47" s="36">
        <f t="shared" si="5"/>
        <v>11607971.1</v>
      </c>
      <c r="P47" s="38">
        <f t="shared" si="6"/>
        <v>141752.70000000001</v>
      </c>
      <c r="Q47" s="38">
        <f t="shared" si="7"/>
        <v>10447173.99</v>
      </c>
      <c r="R47" s="41">
        <f t="shared" si="8"/>
        <v>137500.11899999998</v>
      </c>
      <c r="S47" s="41">
        <f t="shared" si="9"/>
        <v>10133758.770299999</v>
      </c>
      <c r="T47" s="45"/>
      <c r="U47" s="27"/>
      <c r="V47" s="1"/>
    </row>
    <row r="48" spans="1:22" ht="13.5" customHeight="1" x14ac:dyDescent="0.2">
      <c r="A48" s="3" t="s">
        <v>43</v>
      </c>
      <c r="B48" s="6" t="s">
        <v>16</v>
      </c>
      <c r="C48" s="4">
        <v>8</v>
      </c>
      <c r="D48" s="14">
        <v>614</v>
      </c>
      <c r="E48" s="3" t="s">
        <v>17</v>
      </c>
      <c r="F48" s="3" t="s">
        <v>45</v>
      </c>
      <c r="G48" s="8">
        <v>58.31</v>
      </c>
      <c r="H48" s="5">
        <v>30.04</v>
      </c>
      <c r="I48" s="5">
        <v>10.14</v>
      </c>
      <c r="J48" s="5">
        <v>3.87</v>
      </c>
      <c r="K48" s="12">
        <v>59.2</v>
      </c>
      <c r="L48" s="3" t="s">
        <v>12</v>
      </c>
      <c r="M48" s="55" t="s">
        <v>65</v>
      </c>
      <c r="N48" s="36">
        <v>140070</v>
      </c>
      <c r="O48" s="36">
        <f t="shared" si="5"/>
        <v>8292144</v>
      </c>
      <c r="P48" s="38">
        <f t="shared" si="6"/>
        <v>126063</v>
      </c>
      <c r="Q48" s="38">
        <f t="shared" si="7"/>
        <v>7462929.6000000006</v>
      </c>
      <c r="R48" s="41">
        <f t="shared" si="8"/>
        <v>122281.11</v>
      </c>
      <c r="S48" s="41">
        <f t="shared" si="9"/>
        <v>7239041.7120000003</v>
      </c>
      <c r="T48" s="47"/>
      <c r="U48" s="27"/>
      <c r="V48" s="1"/>
    </row>
    <row r="51" spans="11:13" x14ac:dyDescent="0.2">
      <c r="K51" s="70"/>
      <c r="L51" s="71"/>
      <c r="M51" s="71"/>
    </row>
  </sheetData>
  <sheetProtection formatCells="0"/>
  <autoFilter ref="A2:U48">
    <sortState ref="A4:U52">
      <sortCondition ref="D2:D52"/>
    </sortState>
  </autoFilter>
  <mergeCells count="15">
    <mergeCell ref="K1:K2"/>
    <mergeCell ref="N1:O1"/>
    <mergeCell ref="B1:B2"/>
    <mergeCell ref="A1:A2"/>
    <mergeCell ref="G1:J1"/>
    <mergeCell ref="F1:F2"/>
    <mergeCell ref="E1:E2"/>
    <mergeCell ref="D1:D2"/>
    <mergeCell ref="C1:C2"/>
    <mergeCell ref="M1:M2"/>
    <mergeCell ref="P1:Q1"/>
    <mergeCell ref="R1:S1"/>
    <mergeCell ref="U1:U2"/>
    <mergeCell ref="T1:T2"/>
    <mergeCell ref="L1:L2"/>
  </mergeCells>
  <pageMargins left="0.31496062992125984" right="0.31496062992125984" top="0.35433070866141736" bottom="0.35433070866141736" header="0.31496062992125984" footer="0.31496062992125984"/>
  <pageSetup paperSize="9" scale="1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Пользователь Windows</cp:lastModifiedBy>
  <cp:lastPrinted>2021-02-26T10:04:53Z</cp:lastPrinted>
  <dcterms:created xsi:type="dcterms:W3CDTF">2019-11-06T08:47:30Z</dcterms:created>
  <dcterms:modified xsi:type="dcterms:W3CDTF">2021-05-21T08:18:35Z</dcterms:modified>
</cp:coreProperties>
</file>